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00" windowWidth="10635" windowHeight="7965" activeTab="2"/>
  </bookViews>
  <sheets>
    <sheet name="国際スナイプ級" sheetId="1" r:id="rId1"/>
    <sheet name="ベストスキッパー賞 (2)" sheetId="2" r:id="rId2"/>
    <sheet name="国際４７0級" sheetId="3" r:id="rId3"/>
  </sheets>
  <definedNames>
    <definedName name="_xlnm.Print_Area" localSheetId="1">'ベストスキッパー賞 (2)'!$A$1:$S$40</definedName>
    <definedName name="_xlnm.Print_Area" localSheetId="0">'国際スナイプ級'!$A$1:$AO$74</definedName>
  </definedNames>
  <calcPr fullCalcOnLoad="1"/>
</workbook>
</file>

<file path=xl/sharedStrings.xml><?xml version="1.0" encoding="utf-8"?>
<sst xmlns="http://schemas.openxmlformats.org/spreadsheetml/2006/main" count="172" uniqueCount="78">
  <si>
    <t>セール番号</t>
  </si>
  <si>
    <t>チーム名</t>
  </si>
  <si>
    <t>第１レース</t>
  </si>
  <si>
    <t>第２レース</t>
  </si>
  <si>
    <t>第３レース</t>
  </si>
  <si>
    <t>第４レース</t>
  </si>
  <si>
    <t>第５レース</t>
  </si>
  <si>
    <t>第６レース</t>
  </si>
  <si>
    <t>第７レース</t>
  </si>
  <si>
    <t>着順</t>
  </si>
  <si>
    <t>順位</t>
  </si>
  <si>
    <t>得点</t>
  </si>
  <si>
    <t>総合得点</t>
  </si>
  <si>
    <t>総合順位</t>
  </si>
  <si>
    <t>レース
委員長</t>
  </si>
  <si>
    <t>プロテスト
委員長</t>
  </si>
  <si>
    <t>記録部長</t>
  </si>
  <si>
    <t>作成</t>
  </si>
  <si>
    <t>スタート予定時刻</t>
  </si>
  <si>
    <t>スタート時刻</t>
  </si>
  <si>
    <t>先頭艇フィニッシュ時刻</t>
  </si>
  <si>
    <t>レース終了時刻</t>
  </si>
  <si>
    <t>天候</t>
  </si>
  <si>
    <t>波高</t>
  </si>
  <si>
    <t>水温・気温</t>
  </si>
  <si>
    <t>参加艇数</t>
  </si>
  <si>
    <t>コース</t>
  </si>
  <si>
    <t>S-1-2-3-1-3-F</t>
  </si>
  <si>
    <t>最大値</t>
  </si>
  <si>
    <t>得点合計グロス</t>
  </si>
  <si>
    <t>得点合計ネット</t>
  </si>
  <si>
    <t>東京海上日動火災保険㈱</t>
  </si>
  <si>
    <t>1位</t>
  </si>
  <si>
    <t>10点</t>
  </si>
  <si>
    <t>2位</t>
  </si>
  <si>
    <t>7点</t>
  </si>
  <si>
    <t>3位</t>
  </si>
  <si>
    <t>5点</t>
  </si>
  <si>
    <t>4位</t>
  </si>
  <si>
    <t>3点</t>
  </si>
  <si>
    <t>5位</t>
  </si>
  <si>
    <t>2点</t>
  </si>
  <si>
    <t>6位</t>
  </si>
  <si>
    <t>1点</t>
  </si>
  <si>
    <t>日立製作所　ヨット部</t>
  </si>
  <si>
    <t>備考</t>
  </si>
  <si>
    <t>ポイント</t>
  </si>
  <si>
    <t>NTT東日本　東京ヨット部 A</t>
  </si>
  <si>
    <t>NTT東日本　東京ヨット部 B</t>
  </si>
  <si>
    <t>三井物産ヨット部</t>
  </si>
  <si>
    <t>ＭＹＲＣ１</t>
  </si>
  <si>
    <t>MYRC２</t>
  </si>
  <si>
    <t>第1レース</t>
  </si>
  <si>
    <t>第2レース</t>
  </si>
  <si>
    <t>第3レース</t>
  </si>
  <si>
    <t>第4レース</t>
  </si>
  <si>
    <t>第5レース</t>
  </si>
  <si>
    <t>第6レース</t>
  </si>
  <si>
    <t>第7レース</t>
  </si>
  <si>
    <t>㈱エス･ピー･ネットワーク
セーリングチーム</t>
  </si>
  <si>
    <t>仮想艇</t>
  </si>
  <si>
    <t>辻堂加工</t>
  </si>
  <si>
    <t>仮想艇はDNC等の際の艇数計算に加算される</t>
  </si>
  <si>
    <t>ThreeBond</t>
  </si>
  <si>
    <t>東京都庁 A</t>
  </si>
  <si>
    <t>東京都庁　B</t>
  </si>
  <si>
    <t>DNC</t>
  </si>
  <si>
    <t>DNC</t>
  </si>
  <si>
    <t>晴れ</t>
  </si>
  <si>
    <t>山本</t>
  </si>
  <si>
    <t>保科・伊東・山中</t>
  </si>
  <si>
    <t>外尾</t>
  </si>
  <si>
    <t>DNC</t>
  </si>
  <si>
    <t>DNC</t>
  </si>
  <si>
    <t>０．５ｍ</t>
  </si>
  <si>
    <t>平松</t>
  </si>
  <si>
    <t>風速（m/s)</t>
  </si>
  <si>
    <t>風向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</si>
</sst>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21" fontId="25" fillId="0" borderId="12" xfId="0" applyNumberFormat="1" applyFont="1" applyBorder="1" applyAlignment="1">
      <alignment horizontal="center" vertical="center"/>
    </xf>
    <xf numFmtId="21" fontId="25" fillId="0" borderId="10" xfId="0" applyNumberFormat="1" applyFont="1" applyBorder="1" applyAlignment="1">
      <alignment horizontal="center" vertical="center"/>
    </xf>
    <xf numFmtId="21" fontId="25" fillId="0" borderId="38" xfId="0" applyNumberFormat="1" applyFont="1" applyBorder="1" applyAlignment="1">
      <alignment horizontal="center" vertical="center"/>
    </xf>
    <xf numFmtId="21" fontId="25" fillId="0" borderId="15" xfId="0" applyNumberFormat="1" applyFont="1" applyBorder="1" applyAlignment="1">
      <alignment horizontal="center" vertical="center"/>
    </xf>
    <xf numFmtId="21" fontId="25" fillId="0" borderId="11" xfId="0" applyNumberFormat="1" applyFont="1" applyBorder="1" applyAlignment="1">
      <alignment horizontal="center" vertical="center"/>
    </xf>
    <xf numFmtId="21" fontId="25" fillId="0" borderId="41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" fontId="4" fillId="0" borderId="38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1" fontId="4" fillId="0" borderId="4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6" fillId="21" borderId="40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581025</xdr:colOff>
      <xdr:row>47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5382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view="pageBreakPreview" zoomScale="60" zoomScaleNormal="75" workbookViewId="0" topLeftCell="A1">
      <pane xSplit="5" ySplit="4" topLeftCell="F4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67" sqref="J67:M68"/>
    </sheetView>
  </sheetViews>
  <sheetFormatPr defaultColWidth="9.00390625" defaultRowHeight="13.5"/>
  <cols>
    <col min="1" max="4" width="9.00390625" style="2" customWidth="1"/>
    <col min="5" max="5" width="16.125" style="2" customWidth="1"/>
    <col min="6" max="7" width="9.00390625" style="2" customWidth="1"/>
    <col min="8" max="8" width="10.75390625" style="2" customWidth="1"/>
    <col min="9" max="41" width="9.00390625" style="2" customWidth="1"/>
  </cols>
  <sheetData>
    <row r="1" spans="1:41" s="1" customFormat="1" ht="13.5" customHeight="1">
      <c r="A1" s="99" t="s">
        <v>0</v>
      </c>
      <c r="B1" s="100"/>
      <c r="C1" s="99" t="s">
        <v>1</v>
      </c>
      <c r="D1" s="105"/>
      <c r="E1" s="100"/>
      <c r="F1" s="83" t="s">
        <v>2</v>
      </c>
      <c r="G1" s="97"/>
      <c r="H1" s="97"/>
      <c r="I1" s="84"/>
      <c r="J1" s="83" t="s">
        <v>3</v>
      </c>
      <c r="K1" s="97"/>
      <c r="L1" s="97"/>
      <c r="M1" s="84"/>
      <c r="N1" s="83" t="s">
        <v>4</v>
      </c>
      <c r="O1" s="97"/>
      <c r="P1" s="97"/>
      <c r="Q1" s="84"/>
      <c r="R1" s="83" t="s">
        <v>5</v>
      </c>
      <c r="S1" s="97"/>
      <c r="T1" s="97"/>
      <c r="U1" s="84"/>
      <c r="V1" s="83" t="s">
        <v>6</v>
      </c>
      <c r="W1" s="97"/>
      <c r="X1" s="97"/>
      <c r="Y1" s="84"/>
      <c r="Z1" s="83" t="s">
        <v>7</v>
      </c>
      <c r="AA1" s="97"/>
      <c r="AB1" s="97"/>
      <c r="AC1" s="84"/>
      <c r="AD1" s="83" t="s">
        <v>8</v>
      </c>
      <c r="AE1" s="97"/>
      <c r="AF1" s="97"/>
      <c r="AG1" s="84"/>
      <c r="AH1" s="5"/>
      <c r="AI1" s="5"/>
      <c r="AJ1" s="5"/>
      <c r="AK1" s="5"/>
      <c r="AL1" s="83" t="s">
        <v>12</v>
      </c>
      <c r="AM1" s="97"/>
      <c r="AN1" s="97"/>
      <c r="AO1" s="84"/>
    </row>
    <row r="2" spans="1:41" s="1" customFormat="1" ht="13.5" customHeight="1">
      <c r="A2" s="101"/>
      <c r="B2" s="102"/>
      <c r="C2" s="101"/>
      <c r="D2" s="106"/>
      <c r="E2" s="102"/>
      <c r="F2" s="87"/>
      <c r="G2" s="98"/>
      <c r="H2" s="98"/>
      <c r="I2" s="88"/>
      <c r="J2" s="87"/>
      <c r="K2" s="98"/>
      <c r="L2" s="98"/>
      <c r="M2" s="88"/>
      <c r="N2" s="87"/>
      <c r="O2" s="98"/>
      <c r="P2" s="98"/>
      <c r="Q2" s="88"/>
      <c r="R2" s="87"/>
      <c r="S2" s="98"/>
      <c r="T2" s="98"/>
      <c r="U2" s="88"/>
      <c r="V2" s="87"/>
      <c r="W2" s="98"/>
      <c r="X2" s="98"/>
      <c r="Y2" s="88"/>
      <c r="Z2" s="87"/>
      <c r="AA2" s="98"/>
      <c r="AB2" s="98"/>
      <c r="AC2" s="88"/>
      <c r="AD2" s="87"/>
      <c r="AE2" s="98"/>
      <c r="AF2" s="98"/>
      <c r="AG2" s="88"/>
      <c r="AH2" s="6"/>
      <c r="AI2" s="6"/>
      <c r="AJ2" s="6"/>
      <c r="AK2" s="6"/>
      <c r="AL2" s="87"/>
      <c r="AM2" s="98"/>
      <c r="AN2" s="98"/>
      <c r="AO2" s="88"/>
    </row>
    <row r="3" spans="1:41" s="1" customFormat="1" ht="17.25" customHeight="1">
      <c r="A3" s="101"/>
      <c r="B3" s="102"/>
      <c r="C3" s="101"/>
      <c r="D3" s="106"/>
      <c r="E3" s="102"/>
      <c r="F3" s="95" t="s">
        <v>9</v>
      </c>
      <c r="G3" s="95" t="s">
        <v>10</v>
      </c>
      <c r="H3" s="83" t="s">
        <v>11</v>
      </c>
      <c r="I3" s="84"/>
      <c r="J3" s="95" t="s">
        <v>9</v>
      </c>
      <c r="K3" s="95" t="s">
        <v>10</v>
      </c>
      <c r="L3" s="83" t="s">
        <v>11</v>
      </c>
      <c r="M3" s="84"/>
      <c r="N3" s="95" t="s">
        <v>9</v>
      </c>
      <c r="O3" s="95" t="s">
        <v>10</v>
      </c>
      <c r="P3" s="83" t="s">
        <v>11</v>
      </c>
      <c r="Q3" s="84"/>
      <c r="R3" s="95" t="s">
        <v>9</v>
      </c>
      <c r="S3" s="95" t="s">
        <v>10</v>
      </c>
      <c r="T3" s="83" t="s">
        <v>11</v>
      </c>
      <c r="U3" s="84"/>
      <c r="V3" s="95" t="s">
        <v>9</v>
      </c>
      <c r="W3" s="95" t="s">
        <v>10</v>
      </c>
      <c r="X3" s="83" t="s">
        <v>11</v>
      </c>
      <c r="Y3" s="84"/>
      <c r="Z3" s="95" t="s">
        <v>9</v>
      </c>
      <c r="AA3" s="95" t="s">
        <v>10</v>
      </c>
      <c r="AB3" s="83" t="s">
        <v>11</v>
      </c>
      <c r="AC3" s="84"/>
      <c r="AD3" s="95" t="s">
        <v>9</v>
      </c>
      <c r="AE3" s="95" t="s">
        <v>10</v>
      </c>
      <c r="AF3" s="83" t="s">
        <v>11</v>
      </c>
      <c r="AG3" s="84"/>
      <c r="AH3" s="83" t="s">
        <v>29</v>
      </c>
      <c r="AI3" s="84"/>
      <c r="AJ3" s="83" t="s">
        <v>28</v>
      </c>
      <c r="AK3" s="84"/>
      <c r="AL3" s="83" t="s">
        <v>30</v>
      </c>
      <c r="AM3" s="84"/>
      <c r="AN3" s="83" t="s">
        <v>13</v>
      </c>
      <c r="AO3" s="84"/>
    </row>
    <row r="4" spans="1:41" s="1" customFormat="1" ht="17.25" customHeight="1">
      <c r="A4" s="103"/>
      <c r="B4" s="104"/>
      <c r="C4" s="103"/>
      <c r="D4" s="107"/>
      <c r="E4" s="104"/>
      <c r="F4" s="96"/>
      <c r="G4" s="96"/>
      <c r="H4" s="87"/>
      <c r="I4" s="88"/>
      <c r="J4" s="96"/>
      <c r="K4" s="96"/>
      <c r="L4" s="87"/>
      <c r="M4" s="88"/>
      <c r="N4" s="96"/>
      <c r="O4" s="96"/>
      <c r="P4" s="87"/>
      <c r="Q4" s="88"/>
      <c r="R4" s="96"/>
      <c r="S4" s="96"/>
      <c r="T4" s="87"/>
      <c r="U4" s="88"/>
      <c r="V4" s="96"/>
      <c r="W4" s="96"/>
      <c r="X4" s="87"/>
      <c r="Y4" s="88"/>
      <c r="Z4" s="96"/>
      <c r="AA4" s="96"/>
      <c r="AB4" s="87"/>
      <c r="AC4" s="88"/>
      <c r="AD4" s="96"/>
      <c r="AE4" s="96"/>
      <c r="AF4" s="87"/>
      <c r="AG4" s="88"/>
      <c r="AH4" s="87"/>
      <c r="AI4" s="88"/>
      <c r="AJ4" s="87"/>
      <c r="AK4" s="88"/>
      <c r="AL4" s="87"/>
      <c r="AM4" s="88"/>
      <c r="AN4" s="87"/>
      <c r="AO4" s="88"/>
    </row>
    <row r="5" spans="1:41" ht="18.75" customHeight="1">
      <c r="A5" s="79">
        <v>28889</v>
      </c>
      <c r="B5" s="80"/>
      <c r="C5" s="61" t="s">
        <v>31</v>
      </c>
      <c r="D5" s="62"/>
      <c r="E5" s="63"/>
      <c r="F5" s="42">
        <v>17</v>
      </c>
      <c r="G5" s="42">
        <v>17</v>
      </c>
      <c r="H5" s="42">
        <v>17</v>
      </c>
      <c r="I5" s="42">
        <f>SUM(H5,H7)</f>
        <v>42</v>
      </c>
      <c r="J5" s="42">
        <v>14</v>
      </c>
      <c r="K5" s="42">
        <v>14</v>
      </c>
      <c r="L5" s="42">
        <v>14</v>
      </c>
      <c r="M5" s="42">
        <f>SUM(L5,L7)</f>
        <v>39</v>
      </c>
      <c r="N5" s="42">
        <v>7</v>
      </c>
      <c r="O5" s="42">
        <v>7</v>
      </c>
      <c r="P5" s="42">
        <v>7</v>
      </c>
      <c r="Q5" s="42">
        <f>SUM(P5,P7)</f>
        <v>32</v>
      </c>
      <c r="R5" s="42">
        <v>14</v>
      </c>
      <c r="S5" s="42">
        <v>14</v>
      </c>
      <c r="T5" s="42">
        <v>14</v>
      </c>
      <c r="U5" s="42">
        <f>SUM(T5,T7)</f>
        <v>39</v>
      </c>
      <c r="V5" s="42">
        <v>19</v>
      </c>
      <c r="W5" s="42">
        <v>19</v>
      </c>
      <c r="X5" s="42">
        <v>19</v>
      </c>
      <c r="Y5" s="42">
        <f>SUM(X5,X7)</f>
        <v>20</v>
      </c>
      <c r="Z5" s="42">
        <v>17</v>
      </c>
      <c r="AA5" s="42">
        <v>17</v>
      </c>
      <c r="AB5" s="42">
        <v>17</v>
      </c>
      <c r="AC5" s="42">
        <f>SUM(AB5,AB7)</f>
        <v>32</v>
      </c>
      <c r="AD5" s="42">
        <v>20</v>
      </c>
      <c r="AE5" s="42">
        <v>20</v>
      </c>
      <c r="AF5" s="42">
        <v>20</v>
      </c>
      <c r="AG5" s="42">
        <f>SUM(AF5,AF7)</f>
        <v>31</v>
      </c>
      <c r="AH5" s="44">
        <f>SUM(I5,M5,Q5,U5,Y5,AC5,AG5,)</f>
        <v>235</v>
      </c>
      <c r="AI5" s="45"/>
      <c r="AJ5" s="44">
        <f>MAX(I5,M5,Q5,U5,Y5,AC5,AG5)</f>
        <v>42</v>
      </c>
      <c r="AK5" s="45"/>
      <c r="AL5" s="44">
        <f>AH5-AJ5</f>
        <v>193</v>
      </c>
      <c r="AM5" s="45"/>
      <c r="AN5" s="51">
        <f>RANK(AL5,$AL$5:$AM$52,1-20)</f>
        <v>8</v>
      </c>
      <c r="AO5" s="52"/>
    </row>
    <row r="6" spans="1:41" ht="18.75" customHeight="1">
      <c r="A6" s="81"/>
      <c r="B6" s="82"/>
      <c r="C6" s="64"/>
      <c r="D6" s="65"/>
      <c r="E6" s="66"/>
      <c r="F6" s="43"/>
      <c r="G6" s="43"/>
      <c r="H6" s="43"/>
      <c r="I6" s="50"/>
      <c r="J6" s="43"/>
      <c r="K6" s="43"/>
      <c r="L6" s="43"/>
      <c r="M6" s="50"/>
      <c r="N6" s="43"/>
      <c r="O6" s="43"/>
      <c r="P6" s="43"/>
      <c r="Q6" s="50"/>
      <c r="R6" s="43"/>
      <c r="S6" s="43"/>
      <c r="T6" s="43"/>
      <c r="U6" s="50"/>
      <c r="V6" s="43"/>
      <c r="W6" s="43"/>
      <c r="X6" s="43"/>
      <c r="Y6" s="50"/>
      <c r="Z6" s="43"/>
      <c r="AA6" s="43"/>
      <c r="AB6" s="43"/>
      <c r="AC6" s="50"/>
      <c r="AD6" s="43"/>
      <c r="AE6" s="43"/>
      <c r="AF6" s="43"/>
      <c r="AG6" s="50"/>
      <c r="AH6" s="46"/>
      <c r="AI6" s="47"/>
      <c r="AJ6" s="46"/>
      <c r="AK6" s="47"/>
      <c r="AL6" s="46"/>
      <c r="AM6" s="47"/>
      <c r="AN6" s="53"/>
      <c r="AO6" s="54"/>
    </row>
    <row r="7" spans="1:41" ht="18.75" customHeight="1">
      <c r="A7" s="79">
        <v>28710</v>
      </c>
      <c r="B7" s="80"/>
      <c r="C7" s="64"/>
      <c r="D7" s="65"/>
      <c r="E7" s="66"/>
      <c r="F7" s="42" t="s">
        <v>67</v>
      </c>
      <c r="G7" s="42" t="s">
        <v>67</v>
      </c>
      <c r="H7" s="42">
        <v>25</v>
      </c>
      <c r="I7" s="50"/>
      <c r="J7" s="42" t="s">
        <v>66</v>
      </c>
      <c r="K7" s="42" t="s">
        <v>66</v>
      </c>
      <c r="L7" s="42">
        <v>25</v>
      </c>
      <c r="M7" s="50"/>
      <c r="N7" s="42" t="s">
        <v>66</v>
      </c>
      <c r="O7" s="42" t="s">
        <v>66</v>
      </c>
      <c r="P7" s="42">
        <v>25</v>
      </c>
      <c r="Q7" s="50"/>
      <c r="R7" s="42" t="s">
        <v>66</v>
      </c>
      <c r="S7" s="42" t="s">
        <v>66</v>
      </c>
      <c r="T7" s="42">
        <v>25</v>
      </c>
      <c r="U7" s="50"/>
      <c r="V7" s="42">
        <v>1</v>
      </c>
      <c r="W7" s="42">
        <v>1</v>
      </c>
      <c r="X7" s="42">
        <v>1</v>
      </c>
      <c r="Y7" s="50"/>
      <c r="Z7" s="42">
        <v>15</v>
      </c>
      <c r="AA7" s="42">
        <v>15</v>
      </c>
      <c r="AB7" s="42">
        <v>15</v>
      </c>
      <c r="AC7" s="50"/>
      <c r="AD7" s="42">
        <v>11</v>
      </c>
      <c r="AE7" s="42">
        <v>11</v>
      </c>
      <c r="AF7" s="42">
        <v>11</v>
      </c>
      <c r="AG7" s="50"/>
      <c r="AH7" s="46"/>
      <c r="AI7" s="47"/>
      <c r="AJ7" s="46"/>
      <c r="AK7" s="47"/>
      <c r="AL7" s="46"/>
      <c r="AM7" s="47"/>
      <c r="AN7" s="53"/>
      <c r="AO7" s="54"/>
    </row>
    <row r="8" spans="1:41" ht="18.75" customHeight="1">
      <c r="A8" s="81"/>
      <c r="B8" s="82"/>
      <c r="C8" s="67"/>
      <c r="D8" s="68"/>
      <c r="E8" s="6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8"/>
      <c r="AI8" s="49"/>
      <c r="AJ8" s="48"/>
      <c r="AK8" s="49"/>
      <c r="AL8" s="48"/>
      <c r="AM8" s="49"/>
      <c r="AN8" s="55"/>
      <c r="AO8" s="56"/>
    </row>
    <row r="9" spans="1:41" ht="18.75" customHeight="1">
      <c r="A9" s="57">
        <v>31054</v>
      </c>
      <c r="B9" s="58"/>
      <c r="C9" s="61" t="s">
        <v>47</v>
      </c>
      <c r="D9" s="62"/>
      <c r="E9" s="63"/>
      <c r="F9" s="42">
        <v>6</v>
      </c>
      <c r="G9" s="42">
        <v>6</v>
      </c>
      <c r="H9" s="42">
        <v>6</v>
      </c>
      <c r="I9" s="42">
        <f>SUM(H9,H11)</f>
        <v>25</v>
      </c>
      <c r="J9" s="42">
        <v>1</v>
      </c>
      <c r="K9" s="42">
        <v>1</v>
      </c>
      <c r="L9" s="42">
        <v>1</v>
      </c>
      <c r="M9" s="42">
        <f>SUM(L9,L11)</f>
        <v>12</v>
      </c>
      <c r="N9" s="42">
        <v>4</v>
      </c>
      <c r="O9" s="42">
        <v>4</v>
      </c>
      <c r="P9" s="42">
        <v>4</v>
      </c>
      <c r="Q9" s="42">
        <f>SUM(P9,P11)</f>
        <v>17</v>
      </c>
      <c r="R9" s="42">
        <v>8</v>
      </c>
      <c r="S9" s="42">
        <v>8</v>
      </c>
      <c r="T9" s="42">
        <v>8</v>
      </c>
      <c r="U9" s="42">
        <f>SUM(T9,T11)</f>
        <v>17</v>
      </c>
      <c r="V9" s="42">
        <v>3</v>
      </c>
      <c r="W9" s="42">
        <v>3</v>
      </c>
      <c r="X9" s="42">
        <v>3</v>
      </c>
      <c r="Y9" s="42">
        <f>SUM(X9,X11)</f>
        <v>17</v>
      </c>
      <c r="Z9" s="42">
        <v>3</v>
      </c>
      <c r="AA9" s="42">
        <v>3</v>
      </c>
      <c r="AB9" s="42">
        <v>3</v>
      </c>
      <c r="AC9" s="42">
        <f>SUM(AB9,AB11)</f>
        <v>14</v>
      </c>
      <c r="AD9" s="42">
        <v>7</v>
      </c>
      <c r="AE9" s="42">
        <v>7</v>
      </c>
      <c r="AF9" s="42">
        <v>7</v>
      </c>
      <c r="AG9" s="42">
        <f>SUM(AF9,AF11)</f>
        <v>21</v>
      </c>
      <c r="AH9" s="44">
        <f>SUM(I9,M9,Q9,U9,Y9,AC9,AG9,)</f>
        <v>123</v>
      </c>
      <c r="AI9" s="45"/>
      <c r="AJ9" s="44">
        <f>MAX(I9,M9,Q9,U9,Y9,AC9,AG9)</f>
        <v>25</v>
      </c>
      <c r="AK9" s="45"/>
      <c r="AL9" s="44">
        <f>AH9-AJ9</f>
        <v>98</v>
      </c>
      <c r="AM9" s="45"/>
      <c r="AN9" s="51">
        <f>RANK(AL9,$AL$5:$AM$52,1-20)</f>
        <v>4</v>
      </c>
      <c r="AO9" s="52"/>
    </row>
    <row r="10" spans="1:41" ht="18.75" customHeight="1">
      <c r="A10" s="59"/>
      <c r="B10" s="60"/>
      <c r="C10" s="64"/>
      <c r="D10" s="65"/>
      <c r="E10" s="66"/>
      <c r="F10" s="43"/>
      <c r="G10" s="43"/>
      <c r="H10" s="43"/>
      <c r="I10" s="50"/>
      <c r="J10" s="43"/>
      <c r="K10" s="43"/>
      <c r="L10" s="43"/>
      <c r="M10" s="50"/>
      <c r="N10" s="43"/>
      <c r="O10" s="43"/>
      <c r="P10" s="43"/>
      <c r="Q10" s="50"/>
      <c r="R10" s="43"/>
      <c r="S10" s="43"/>
      <c r="T10" s="43"/>
      <c r="U10" s="50"/>
      <c r="V10" s="43"/>
      <c r="W10" s="43"/>
      <c r="X10" s="43"/>
      <c r="Y10" s="50"/>
      <c r="Z10" s="43"/>
      <c r="AA10" s="43"/>
      <c r="AB10" s="43"/>
      <c r="AC10" s="50"/>
      <c r="AD10" s="43"/>
      <c r="AE10" s="43"/>
      <c r="AF10" s="43"/>
      <c r="AG10" s="50"/>
      <c r="AH10" s="46"/>
      <c r="AI10" s="47"/>
      <c r="AJ10" s="46"/>
      <c r="AK10" s="47"/>
      <c r="AL10" s="46"/>
      <c r="AM10" s="47"/>
      <c r="AN10" s="53"/>
      <c r="AO10" s="54"/>
    </row>
    <row r="11" spans="1:41" ht="18.75" customHeight="1">
      <c r="A11" s="57">
        <v>29021</v>
      </c>
      <c r="B11" s="58"/>
      <c r="C11" s="64"/>
      <c r="D11" s="65"/>
      <c r="E11" s="66"/>
      <c r="F11" s="42">
        <v>19</v>
      </c>
      <c r="G11" s="42">
        <v>19</v>
      </c>
      <c r="H11" s="42">
        <v>19</v>
      </c>
      <c r="I11" s="50"/>
      <c r="J11" s="42">
        <v>11</v>
      </c>
      <c r="K11" s="42">
        <v>11</v>
      </c>
      <c r="L11" s="42">
        <v>11</v>
      </c>
      <c r="M11" s="50"/>
      <c r="N11" s="42">
        <v>13</v>
      </c>
      <c r="O11" s="42">
        <v>13</v>
      </c>
      <c r="P11" s="42">
        <v>13</v>
      </c>
      <c r="Q11" s="50"/>
      <c r="R11" s="42">
        <v>9</v>
      </c>
      <c r="S11" s="42">
        <v>9</v>
      </c>
      <c r="T11" s="42">
        <v>9</v>
      </c>
      <c r="U11" s="50"/>
      <c r="V11" s="42">
        <v>14</v>
      </c>
      <c r="W11" s="42">
        <v>14</v>
      </c>
      <c r="X11" s="42">
        <v>14</v>
      </c>
      <c r="Y11" s="50"/>
      <c r="Z11" s="42">
        <v>11</v>
      </c>
      <c r="AA11" s="42">
        <v>11</v>
      </c>
      <c r="AB11" s="42">
        <v>11</v>
      </c>
      <c r="AC11" s="50"/>
      <c r="AD11" s="42">
        <v>14</v>
      </c>
      <c r="AE11" s="42">
        <v>14</v>
      </c>
      <c r="AF11" s="42">
        <v>14</v>
      </c>
      <c r="AG11" s="50"/>
      <c r="AH11" s="46"/>
      <c r="AI11" s="47"/>
      <c r="AJ11" s="46"/>
      <c r="AK11" s="47"/>
      <c r="AL11" s="46"/>
      <c r="AM11" s="47"/>
      <c r="AN11" s="53"/>
      <c r="AO11" s="54"/>
    </row>
    <row r="12" spans="1:41" ht="18.75" customHeight="1">
      <c r="A12" s="59"/>
      <c r="B12" s="60"/>
      <c r="C12" s="67"/>
      <c r="D12" s="68"/>
      <c r="E12" s="69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8"/>
      <c r="AI12" s="49"/>
      <c r="AJ12" s="48"/>
      <c r="AK12" s="49"/>
      <c r="AL12" s="48"/>
      <c r="AM12" s="49"/>
      <c r="AN12" s="55"/>
      <c r="AO12" s="56"/>
    </row>
    <row r="13" spans="1:41" ht="18.75" customHeight="1">
      <c r="A13" s="57">
        <v>29909</v>
      </c>
      <c r="B13" s="58"/>
      <c r="C13" s="61" t="s">
        <v>48</v>
      </c>
      <c r="D13" s="62"/>
      <c r="E13" s="63"/>
      <c r="F13" s="42">
        <v>13</v>
      </c>
      <c r="G13" s="42">
        <v>13</v>
      </c>
      <c r="H13" s="42">
        <v>13</v>
      </c>
      <c r="I13" s="42">
        <f>SUM(H13,H15)</f>
        <v>38</v>
      </c>
      <c r="J13" s="42">
        <v>15</v>
      </c>
      <c r="K13" s="42">
        <v>15</v>
      </c>
      <c r="L13" s="42">
        <v>15</v>
      </c>
      <c r="M13" s="42">
        <f>SUM(L13,L15)</f>
        <v>40</v>
      </c>
      <c r="N13" s="42">
        <v>19</v>
      </c>
      <c r="O13" s="42">
        <v>19</v>
      </c>
      <c r="P13" s="42">
        <v>19</v>
      </c>
      <c r="Q13" s="42">
        <f>SUM(P13,P15)</f>
        <v>44</v>
      </c>
      <c r="R13" s="42">
        <v>17</v>
      </c>
      <c r="S13" s="42">
        <v>17</v>
      </c>
      <c r="T13" s="42">
        <v>17</v>
      </c>
      <c r="U13" s="42">
        <f>SUM(T13,T15)</f>
        <v>42</v>
      </c>
      <c r="V13" s="42">
        <v>13</v>
      </c>
      <c r="W13" s="42">
        <v>13</v>
      </c>
      <c r="X13" s="42">
        <v>13</v>
      </c>
      <c r="Y13" s="42">
        <f>SUM(X13,X15)</f>
        <v>38</v>
      </c>
      <c r="Z13" s="42">
        <v>20</v>
      </c>
      <c r="AA13" s="42">
        <v>20</v>
      </c>
      <c r="AB13" s="42">
        <v>20</v>
      </c>
      <c r="AC13" s="42">
        <f>SUM(AB13,AB15)</f>
        <v>45</v>
      </c>
      <c r="AD13" s="42">
        <v>17</v>
      </c>
      <c r="AE13" s="42">
        <v>17</v>
      </c>
      <c r="AF13" s="42">
        <v>17</v>
      </c>
      <c r="AG13" s="42">
        <f>SUM(AF13,AF15)</f>
        <v>42</v>
      </c>
      <c r="AH13" s="44">
        <f>SUM(I13,M13,Q13,U13,Y13,AC13,AG13,)</f>
        <v>289</v>
      </c>
      <c r="AI13" s="45"/>
      <c r="AJ13" s="44">
        <f>MAX(I13,M13,Q13,U13,Y13,AC13,AG13)</f>
        <v>45</v>
      </c>
      <c r="AK13" s="45"/>
      <c r="AL13" s="44">
        <f>AH13-AJ13</f>
        <v>244</v>
      </c>
      <c r="AM13" s="45"/>
      <c r="AN13" s="51">
        <f>RANK(AL13,$AL$5:$AM$52,1-20)</f>
        <v>12</v>
      </c>
      <c r="AO13" s="52"/>
    </row>
    <row r="14" spans="1:41" ht="18.75" customHeight="1">
      <c r="A14" s="59"/>
      <c r="B14" s="60"/>
      <c r="C14" s="64"/>
      <c r="D14" s="65"/>
      <c r="E14" s="66"/>
      <c r="F14" s="43"/>
      <c r="G14" s="43"/>
      <c r="H14" s="43"/>
      <c r="I14" s="50"/>
      <c r="J14" s="43"/>
      <c r="K14" s="43"/>
      <c r="L14" s="43"/>
      <c r="M14" s="50"/>
      <c r="N14" s="43"/>
      <c r="O14" s="43"/>
      <c r="P14" s="43"/>
      <c r="Q14" s="50"/>
      <c r="R14" s="43"/>
      <c r="S14" s="43"/>
      <c r="T14" s="43"/>
      <c r="U14" s="50"/>
      <c r="V14" s="43"/>
      <c r="W14" s="43"/>
      <c r="X14" s="43"/>
      <c r="Y14" s="50"/>
      <c r="Z14" s="43"/>
      <c r="AA14" s="43"/>
      <c r="AB14" s="43"/>
      <c r="AC14" s="50"/>
      <c r="AD14" s="43"/>
      <c r="AE14" s="43"/>
      <c r="AF14" s="43"/>
      <c r="AG14" s="50"/>
      <c r="AH14" s="46"/>
      <c r="AI14" s="47"/>
      <c r="AJ14" s="46"/>
      <c r="AK14" s="47"/>
      <c r="AL14" s="46"/>
      <c r="AM14" s="47"/>
      <c r="AN14" s="53"/>
      <c r="AO14" s="54"/>
    </row>
    <row r="15" spans="1:41" ht="18.75" customHeight="1">
      <c r="A15" s="57" t="s">
        <v>60</v>
      </c>
      <c r="B15" s="58"/>
      <c r="C15" s="64"/>
      <c r="D15" s="65"/>
      <c r="E15" s="66"/>
      <c r="F15" s="42" t="s">
        <v>66</v>
      </c>
      <c r="G15" s="42" t="s">
        <v>66</v>
      </c>
      <c r="H15" s="42">
        <v>25</v>
      </c>
      <c r="I15" s="50"/>
      <c r="J15" s="42" t="s">
        <v>66</v>
      </c>
      <c r="K15" s="42" t="s">
        <v>67</v>
      </c>
      <c r="L15" s="42">
        <v>25</v>
      </c>
      <c r="M15" s="50"/>
      <c r="N15" s="42" t="s">
        <v>67</v>
      </c>
      <c r="O15" s="42" t="s">
        <v>67</v>
      </c>
      <c r="P15" s="42">
        <v>25</v>
      </c>
      <c r="Q15" s="50"/>
      <c r="R15" s="42" t="s">
        <v>66</v>
      </c>
      <c r="S15" s="42" t="s">
        <v>66</v>
      </c>
      <c r="T15" s="42">
        <v>25</v>
      </c>
      <c r="U15" s="50"/>
      <c r="V15" s="42" t="s">
        <v>72</v>
      </c>
      <c r="W15" s="42" t="s">
        <v>72</v>
      </c>
      <c r="X15" s="42">
        <v>25</v>
      </c>
      <c r="Y15" s="50"/>
      <c r="Z15" s="42" t="s">
        <v>66</v>
      </c>
      <c r="AA15" s="42" t="s">
        <v>66</v>
      </c>
      <c r="AB15" s="42">
        <v>25</v>
      </c>
      <c r="AC15" s="50"/>
      <c r="AD15" s="42" t="s">
        <v>66</v>
      </c>
      <c r="AE15" s="42" t="s">
        <v>66</v>
      </c>
      <c r="AF15" s="42">
        <v>25</v>
      </c>
      <c r="AG15" s="50"/>
      <c r="AH15" s="46"/>
      <c r="AI15" s="47"/>
      <c r="AJ15" s="46"/>
      <c r="AK15" s="47"/>
      <c r="AL15" s="46"/>
      <c r="AM15" s="47"/>
      <c r="AN15" s="53"/>
      <c r="AO15" s="54"/>
    </row>
    <row r="16" spans="1:41" ht="18.75" customHeight="1">
      <c r="A16" s="59"/>
      <c r="B16" s="60"/>
      <c r="C16" s="67"/>
      <c r="D16" s="68"/>
      <c r="E16" s="69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8"/>
      <c r="AI16" s="49"/>
      <c r="AJ16" s="48"/>
      <c r="AK16" s="49"/>
      <c r="AL16" s="48"/>
      <c r="AM16" s="49"/>
      <c r="AN16" s="55"/>
      <c r="AO16" s="56"/>
    </row>
    <row r="17" spans="1:41" ht="18.75" customHeight="1">
      <c r="A17" s="57">
        <v>28732</v>
      </c>
      <c r="B17" s="58"/>
      <c r="C17" s="61" t="s">
        <v>44</v>
      </c>
      <c r="D17" s="62"/>
      <c r="E17" s="63"/>
      <c r="F17" s="42">
        <v>21</v>
      </c>
      <c r="G17" s="42">
        <v>21</v>
      </c>
      <c r="H17" s="42">
        <v>21</v>
      </c>
      <c r="I17" s="42">
        <f>SUM(H17,H19)</f>
        <v>28</v>
      </c>
      <c r="J17" s="42">
        <v>17</v>
      </c>
      <c r="K17" s="42">
        <v>17</v>
      </c>
      <c r="L17" s="42">
        <v>17</v>
      </c>
      <c r="M17" s="42">
        <f>SUM(L17,L19)</f>
        <v>22</v>
      </c>
      <c r="N17" s="42">
        <v>12</v>
      </c>
      <c r="O17" s="42">
        <v>12</v>
      </c>
      <c r="P17" s="42">
        <v>12</v>
      </c>
      <c r="Q17" s="42">
        <f>SUM(P17,P19)</f>
        <v>14</v>
      </c>
      <c r="R17" s="42">
        <v>11</v>
      </c>
      <c r="S17" s="42">
        <v>11</v>
      </c>
      <c r="T17" s="42">
        <v>11</v>
      </c>
      <c r="U17" s="42">
        <f>SUM(T17,T19)</f>
        <v>16</v>
      </c>
      <c r="V17" s="42">
        <v>21</v>
      </c>
      <c r="W17" s="42">
        <v>21</v>
      </c>
      <c r="X17" s="42">
        <v>21</v>
      </c>
      <c r="Y17" s="42">
        <f>SUM(X17,X19)</f>
        <v>33</v>
      </c>
      <c r="Z17" s="126">
        <v>13</v>
      </c>
      <c r="AA17" s="126">
        <v>13</v>
      </c>
      <c r="AB17" s="126">
        <v>13</v>
      </c>
      <c r="AC17" s="42">
        <f>SUM(AB17,AB19)</f>
        <v>14</v>
      </c>
      <c r="AD17" s="42">
        <v>19</v>
      </c>
      <c r="AE17" s="42">
        <v>19</v>
      </c>
      <c r="AF17" s="42">
        <v>19</v>
      </c>
      <c r="AG17" s="42">
        <f>SUM(AF17,AF19)</f>
        <v>20</v>
      </c>
      <c r="AH17" s="44">
        <f>SUM(I17,M17,Q17,U17,Y17,AC17,AG17,)</f>
        <v>147</v>
      </c>
      <c r="AI17" s="45"/>
      <c r="AJ17" s="44">
        <f>MAX(I17,M17,Q17,U17,Y17,AC17,AG17)</f>
        <v>33</v>
      </c>
      <c r="AK17" s="45"/>
      <c r="AL17" s="44">
        <f>AH17-AJ17</f>
        <v>114</v>
      </c>
      <c r="AM17" s="45"/>
      <c r="AN17" s="51">
        <f>RANK(AL17,$AL$5:$AM$52,1-20)</f>
        <v>5</v>
      </c>
      <c r="AO17" s="52"/>
    </row>
    <row r="18" spans="1:41" ht="18.75" customHeight="1">
      <c r="A18" s="59"/>
      <c r="B18" s="60"/>
      <c r="C18" s="64"/>
      <c r="D18" s="65"/>
      <c r="E18" s="66"/>
      <c r="F18" s="43"/>
      <c r="G18" s="43"/>
      <c r="H18" s="43"/>
      <c r="I18" s="50"/>
      <c r="J18" s="43"/>
      <c r="K18" s="43"/>
      <c r="L18" s="43"/>
      <c r="M18" s="50"/>
      <c r="N18" s="43"/>
      <c r="O18" s="43"/>
      <c r="P18" s="43"/>
      <c r="Q18" s="50"/>
      <c r="R18" s="43"/>
      <c r="S18" s="43"/>
      <c r="T18" s="43"/>
      <c r="U18" s="50"/>
      <c r="V18" s="43"/>
      <c r="W18" s="43"/>
      <c r="X18" s="43"/>
      <c r="Y18" s="50"/>
      <c r="Z18" s="126"/>
      <c r="AA18" s="126"/>
      <c r="AB18" s="126"/>
      <c r="AC18" s="50"/>
      <c r="AD18" s="43"/>
      <c r="AE18" s="43"/>
      <c r="AF18" s="43"/>
      <c r="AG18" s="50"/>
      <c r="AH18" s="46"/>
      <c r="AI18" s="47"/>
      <c r="AJ18" s="46"/>
      <c r="AK18" s="47"/>
      <c r="AL18" s="46"/>
      <c r="AM18" s="47"/>
      <c r="AN18" s="53"/>
      <c r="AO18" s="54"/>
    </row>
    <row r="19" spans="1:41" ht="18.75" customHeight="1">
      <c r="A19" s="57">
        <v>28731</v>
      </c>
      <c r="B19" s="58"/>
      <c r="C19" s="64"/>
      <c r="D19" s="65"/>
      <c r="E19" s="66"/>
      <c r="F19" s="42">
        <v>7</v>
      </c>
      <c r="G19" s="42">
        <v>7</v>
      </c>
      <c r="H19" s="42">
        <v>7</v>
      </c>
      <c r="I19" s="50"/>
      <c r="J19" s="42">
        <v>5</v>
      </c>
      <c r="K19" s="42">
        <v>5</v>
      </c>
      <c r="L19" s="42">
        <v>5</v>
      </c>
      <c r="M19" s="50"/>
      <c r="N19" s="42">
        <v>2</v>
      </c>
      <c r="O19" s="42">
        <v>2</v>
      </c>
      <c r="P19" s="42">
        <v>2</v>
      </c>
      <c r="Q19" s="50"/>
      <c r="R19" s="42">
        <v>5</v>
      </c>
      <c r="S19" s="42">
        <v>5</v>
      </c>
      <c r="T19" s="42">
        <v>5</v>
      </c>
      <c r="U19" s="50"/>
      <c r="V19" s="42">
        <v>12</v>
      </c>
      <c r="W19" s="42">
        <v>12</v>
      </c>
      <c r="X19" s="42">
        <v>12</v>
      </c>
      <c r="Y19" s="50"/>
      <c r="Z19" s="126">
        <v>1</v>
      </c>
      <c r="AA19" s="126">
        <v>1</v>
      </c>
      <c r="AB19" s="126">
        <v>1</v>
      </c>
      <c r="AC19" s="50"/>
      <c r="AD19" s="42">
        <v>1</v>
      </c>
      <c r="AE19" s="42">
        <v>1</v>
      </c>
      <c r="AF19" s="42">
        <v>1</v>
      </c>
      <c r="AG19" s="50"/>
      <c r="AH19" s="46"/>
      <c r="AI19" s="47"/>
      <c r="AJ19" s="46"/>
      <c r="AK19" s="47"/>
      <c r="AL19" s="46"/>
      <c r="AM19" s="47"/>
      <c r="AN19" s="53"/>
      <c r="AO19" s="54"/>
    </row>
    <row r="20" spans="1:41" ht="18.75" customHeight="1">
      <c r="A20" s="59"/>
      <c r="B20" s="60"/>
      <c r="C20" s="67"/>
      <c r="D20" s="68"/>
      <c r="E20" s="69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126"/>
      <c r="AA20" s="126"/>
      <c r="AB20" s="126"/>
      <c r="AC20" s="43"/>
      <c r="AD20" s="43"/>
      <c r="AE20" s="43"/>
      <c r="AF20" s="43"/>
      <c r="AG20" s="43"/>
      <c r="AH20" s="48"/>
      <c r="AI20" s="49"/>
      <c r="AJ20" s="48"/>
      <c r="AK20" s="49"/>
      <c r="AL20" s="48"/>
      <c r="AM20" s="49"/>
      <c r="AN20" s="55"/>
      <c r="AO20" s="56"/>
    </row>
    <row r="21" spans="1:41" ht="18.75" customHeight="1">
      <c r="A21" s="57">
        <v>30478</v>
      </c>
      <c r="B21" s="58"/>
      <c r="C21" s="61" t="s">
        <v>49</v>
      </c>
      <c r="D21" s="62"/>
      <c r="E21" s="63"/>
      <c r="F21" s="42">
        <v>20</v>
      </c>
      <c r="G21" s="42">
        <v>20</v>
      </c>
      <c r="H21" s="42">
        <v>20</v>
      </c>
      <c r="I21" s="42">
        <f>SUM(H21,H23)</f>
        <v>36</v>
      </c>
      <c r="J21" s="42">
        <v>21</v>
      </c>
      <c r="K21" s="42">
        <v>21</v>
      </c>
      <c r="L21" s="42">
        <v>21</v>
      </c>
      <c r="M21" s="42">
        <f>SUM(L21,L23)</f>
        <v>40</v>
      </c>
      <c r="N21" s="42">
        <v>21</v>
      </c>
      <c r="O21" s="42">
        <v>21</v>
      </c>
      <c r="P21" s="42">
        <v>21</v>
      </c>
      <c r="Q21" s="42">
        <f>SUM(P21,P23)</f>
        <v>35</v>
      </c>
      <c r="R21" s="42">
        <v>21</v>
      </c>
      <c r="S21" s="42">
        <v>21</v>
      </c>
      <c r="T21" s="42">
        <v>21</v>
      </c>
      <c r="U21" s="42">
        <f>SUM(T21,T23)</f>
        <v>40</v>
      </c>
      <c r="V21" s="42">
        <v>18</v>
      </c>
      <c r="W21" s="42">
        <v>18</v>
      </c>
      <c r="X21" s="42">
        <v>18</v>
      </c>
      <c r="Y21" s="42">
        <f>SUM(X21,X23)</f>
        <v>38</v>
      </c>
      <c r="Z21" s="126">
        <v>16</v>
      </c>
      <c r="AA21" s="126">
        <v>16</v>
      </c>
      <c r="AB21" s="126">
        <v>16</v>
      </c>
      <c r="AC21" s="42">
        <f>SUM(AB21,AB23)</f>
        <v>37</v>
      </c>
      <c r="AD21" s="42">
        <v>13</v>
      </c>
      <c r="AE21" s="42">
        <v>13</v>
      </c>
      <c r="AF21" s="42">
        <v>13</v>
      </c>
      <c r="AG21" s="42">
        <f>SUM(AF21,AF23)</f>
        <v>34</v>
      </c>
      <c r="AH21" s="44">
        <f>SUM(I21,M21,Q21,U21,Y21,AC21,AG21,)</f>
        <v>260</v>
      </c>
      <c r="AI21" s="45"/>
      <c r="AJ21" s="44">
        <f>MAX(I21,M21,Q21,U21,Y21,AC21,AG21)</f>
        <v>40</v>
      </c>
      <c r="AK21" s="45"/>
      <c r="AL21" s="44">
        <f>AH21-AJ21</f>
        <v>220</v>
      </c>
      <c r="AM21" s="45"/>
      <c r="AN21" s="51">
        <f>RANK(AL21,$AL$5:$AM$52,1-20)</f>
        <v>10</v>
      </c>
      <c r="AO21" s="52"/>
    </row>
    <row r="22" spans="1:41" ht="18.75" customHeight="1">
      <c r="A22" s="59"/>
      <c r="B22" s="60"/>
      <c r="C22" s="64"/>
      <c r="D22" s="65"/>
      <c r="E22" s="66"/>
      <c r="F22" s="43"/>
      <c r="G22" s="43"/>
      <c r="H22" s="43"/>
      <c r="I22" s="50"/>
      <c r="J22" s="43"/>
      <c r="K22" s="43"/>
      <c r="L22" s="43"/>
      <c r="M22" s="50"/>
      <c r="N22" s="43"/>
      <c r="O22" s="43"/>
      <c r="P22" s="43"/>
      <c r="Q22" s="50"/>
      <c r="R22" s="43"/>
      <c r="S22" s="43"/>
      <c r="T22" s="43"/>
      <c r="U22" s="50"/>
      <c r="V22" s="43"/>
      <c r="W22" s="43"/>
      <c r="X22" s="43"/>
      <c r="Y22" s="50"/>
      <c r="Z22" s="126"/>
      <c r="AA22" s="126"/>
      <c r="AB22" s="126"/>
      <c r="AC22" s="50"/>
      <c r="AD22" s="43"/>
      <c r="AE22" s="43"/>
      <c r="AF22" s="43"/>
      <c r="AG22" s="50"/>
      <c r="AH22" s="46"/>
      <c r="AI22" s="47"/>
      <c r="AJ22" s="46"/>
      <c r="AK22" s="47"/>
      <c r="AL22" s="46"/>
      <c r="AM22" s="47"/>
      <c r="AN22" s="53"/>
      <c r="AO22" s="54"/>
    </row>
    <row r="23" spans="1:41" ht="18.75" customHeight="1">
      <c r="A23" s="57">
        <v>30648</v>
      </c>
      <c r="B23" s="58"/>
      <c r="C23" s="64"/>
      <c r="D23" s="65"/>
      <c r="E23" s="66"/>
      <c r="F23" s="42">
        <v>16</v>
      </c>
      <c r="G23" s="42">
        <v>16</v>
      </c>
      <c r="H23" s="42">
        <v>16</v>
      </c>
      <c r="I23" s="50"/>
      <c r="J23" s="42">
        <v>19</v>
      </c>
      <c r="K23" s="42">
        <v>19</v>
      </c>
      <c r="L23" s="42">
        <v>19</v>
      </c>
      <c r="M23" s="50"/>
      <c r="N23" s="42">
        <v>14</v>
      </c>
      <c r="O23" s="42">
        <v>14</v>
      </c>
      <c r="P23" s="42">
        <v>14</v>
      </c>
      <c r="Q23" s="50"/>
      <c r="R23" s="42">
        <v>19</v>
      </c>
      <c r="S23" s="42">
        <v>19</v>
      </c>
      <c r="T23" s="42">
        <v>19</v>
      </c>
      <c r="U23" s="50"/>
      <c r="V23" s="42">
        <v>20</v>
      </c>
      <c r="W23" s="42">
        <v>20</v>
      </c>
      <c r="X23" s="42">
        <v>20</v>
      </c>
      <c r="Y23" s="50"/>
      <c r="Z23" s="126">
        <v>21</v>
      </c>
      <c r="AA23" s="126">
        <v>21</v>
      </c>
      <c r="AB23" s="126">
        <v>21</v>
      </c>
      <c r="AC23" s="50"/>
      <c r="AD23" s="42">
        <v>21</v>
      </c>
      <c r="AE23" s="42">
        <v>21</v>
      </c>
      <c r="AF23" s="42">
        <v>21</v>
      </c>
      <c r="AG23" s="50"/>
      <c r="AH23" s="46"/>
      <c r="AI23" s="47"/>
      <c r="AJ23" s="46"/>
      <c r="AK23" s="47"/>
      <c r="AL23" s="46"/>
      <c r="AM23" s="47"/>
      <c r="AN23" s="53"/>
      <c r="AO23" s="54"/>
    </row>
    <row r="24" spans="1:41" ht="18.75" customHeight="1">
      <c r="A24" s="59"/>
      <c r="B24" s="60"/>
      <c r="C24" s="67"/>
      <c r="D24" s="68"/>
      <c r="E24" s="6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126"/>
      <c r="AA24" s="126"/>
      <c r="AB24" s="126"/>
      <c r="AC24" s="43"/>
      <c r="AD24" s="43"/>
      <c r="AE24" s="43"/>
      <c r="AF24" s="43"/>
      <c r="AG24" s="43"/>
      <c r="AH24" s="48"/>
      <c r="AI24" s="49"/>
      <c r="AJ24" s="48"/>
      <c r="AK24" s="49"/>
      <c r="AL24" s="48"/>
      <c r="AM24" s="49"/>
      <c r="AN24" s="55"/>
      <c r="AO24" s="56"/>
    </row>
    <row r="25" spans="1:41" ht="18.75" customHeight="1">
      <c r="A25" s="57">
        <v>31148</v>
      </c>
      <c r="B25" s="58"/>
      <c r="C25" s="61" t="s">
        <v>50</v>
      </c>
      <c r="D25" s="62"/>
      <c r="E25" s="63"/>
      <c r="F25" s="42">
        <v>11</v>
      </c>
      <c r="G25" s="42">
        <v>11</v>
      </c>
      <c r="H25" s="42">
        <v>11</v>
      </c>
      <c r="I25" s="42">
        <f>SUM(H25,H27)</f>
        <v>19</v>
      </c>
      <c r="J25" s="42">
        <v>6</v>
      </c>
      <c r="K25" s="42">
        <v>6</v>
      </c>
      <c r="L25" s="42">
        <v>6</v>
      </c>
      <c r="M25" s="42">
        <f>SUM(L25,L27)</f>
        <v>15</v>
      </c>
      <c r="N25" s="42">
        <v>10</v>
      </c>
      <c r="O25" s="42">
        <v>10</v>
      </c>
      <c r="P25" s="42">
        <v>10</v>
      </c>
      <c r="Q25" s="42">
        <f>SUM(P25,P27)</f>
        <v>15</v>
      </c>
      <c r="R25" s="42">
        <v>18</v>
      </c>
      <c r="S25" s="42">
        <v>18</v>
      </c>
      <c r="T25" s="42">
        <v>18</v>
      </c>
      <c r="U25" s="42">
        <f>SUM(T25,T27)</f>
        <v>22</v>
      </c>
      <c r="V25" s="42">
        <v>8</v>
      </c>
      <c r="W25" s="42">
        <v>8</v>
      </c>
      <c r="X25" s="42">
        <v>8</v>
      </c>
      <c r="Y25" s="42">
        <f>SUM(X25,X27)</f>
        <v>19</v>
      </c>
      <c r="Z25" s="42">
        <v>8</v>
      </c>
      <c r="AA25" s="42">
        <v>8</v>
      </c>
      <c r="AB25" s="42">
        <v>8</v>
      </c>
      <c r="AC25" s="42">
        <f>SUM(AB25,AB27)</f>
        <v>26</v>
      </c>
      <c r="AD25" s="42">
        <v>10</v>
      </c>
      <c r="AE25" s="42">
        <v>10</v>
      </c>
      <c r="AF25" s="42">
        <v>10</v>
      </c>
      <c r="AG25" s="42">
        <f>SUM(AF25,AF27)</f>
        <v>25</v>
      </c>
      <c r="AH25" s="44">
        <f>SUM(I25,M25,Q25,U25,Y25,AC25,AG25,)</f>
        <v>141</v>
      </c>
      <c r="AI25" s="45"/>
      <c r="AJ25" s="44">
        <f>MAX(I25,M25,Q25,U25,Y25,AC25,AG25)</f>
        <v>26</v>
      </c>
      <c r="AK25" s="45"/>
      <c r="AL25" s="44">
        <f>AH25-AJ25</f>
        <v>115</v>
      </c>
      <c r="AM25" s="45"/>
      <c r="AN25" s="51">
        <f>RANK(AL25,$AL$5:$AM$52,1-20)</f>
        <v>6</v>
      </c>
      <c r="AO25" s="52"/>
    </row>
    <row r="26" spans="1:41" ht="18.75" customHeight="1">
      <c r="A26" s="59"/>
      <c r="B26" s="60"/>
      <c r="C26" s="64"/>
      <c r="D26" s="65"/>
      <c r="E26" s="66"/>
      <c r="F26" s="43"/>
      <c r="G26" s="43"/>
      <c r="H26" s="43"/>
      <c r="I26" s="50"/>
      <c r="J26" s="43"/>
      <c r="K26" s="43"/>
      <c r="L26" s="43"/>
      <c r="M26" s="50"/>
      <c r="N26" s="43"/>
      <c r="O26" s="43"/>
      <c r="P26" s="43"/>
      <c r="Q26" s="50"/>
      <c r="R26" s="43"/>
      <c r="S26" s="43"/>
      <c r="T26" s="43"/>
      <c r="U26" s="50"/>
      <c r="V26" s="43"/>
      <c r="W26" s="43"/>
      <c r="X26" s="43"/>
      <c r="Y26" s="50"/>
      <c r="Z26" s="43"/>
      <c r="AA26" s="43"/>
      <c r="AB26" s="43"/>
      <c r="AC26" s="50"/>
      <c r="AD26" s="43"/>
      <c r="AE26" s="43"/>
      <c r="AF26" s="43"/>
      <c r="AG26" s="50"/>
      <c r="AH26" s="46"/>
      <c r="AI26" s="47"/>
      <c r="AJ26" s="46"/>
      <c r="AK26" s="47"/>
      <c r="AL26" s="46"/>
      <c r="AM26" s="47"/>
      <c r="AN26" s="53"/>
      <c r="AO26" s="54"/>
    </row>
    <row r="27" spans="1:41" ht="18.75" customHeight="1">
      <c r="A27" s="57">
        <v>31138</v>
      </c>
      <c r="B27" s="58"/>
      <c r="C27" s="64"/>
      <c r="D27" s="65"/>
      <c r="E27" s="66"/>
      <c r="F27" s="42">
        <v>8</v>
      </c>
      <c r="G27" s="42">
        <v>8</v>
      </c>
      <c r="H27" s="42">
        <v>8</v>
      </c>
      <c r="I27" s="50"/>
      <c r="J27" s="42">
        <v>9</v>
      </c>
      <c r="K27" s="42">
        <v>9</v>
      </c>
      <c r="L27" s="42">
        <v>9</v>
      </c>
      <c r="M27" s="50"/>
      <c r="N27" s="42">
        <v>5</v>
      </c>
      <c r="O27" s="42">
        <v>5</v>
      </c>
      <c r="P27" s="42">
        <v>5</v>
      </c>
      <c r="Q27" s="50"/>
      <c r="R27" s="42">
        <v>4</v>
      </c>
      <c r="S27" s="42">
        <v>4</v>
      </c>
      <c r="T27" s="42">
        <v>4</v>
      </c>
      <c r="U27" s="50"/>
      <c r="V27" s="42">
        <v>11</v>
      </c>
      <c r="W27" s="42">
        <v>11</v>
      </c>
      <c r="X27" s="42">
        <v>11</v>
      </c>
      <c r="Y27" s="50"/>
      <c r="Z27" s="42">
        <v>18</v>
      </c>
      <c r="AA27" s="42">
        <v>18</v>
      </c>
      <c r="AB27" s="42">
        <v>18</v>
      </c>
      <c r="AC27" s="50"/>
      <c r="AD27" s="42">
        <v>15</v>
      </c>
      <c r="AE27" s="42">
        <v>15</v>
      </c>
      <c r="AF27" s="42">
        <v>15</v>
      </c>
      <c r="AG27" s="50"/>
      <c r="AH27" s="46"/>
      <c r="AI27" s="47"/>
      <c r="AJ27" s="46"/>
      <c r="AK27" s="47"/>
      <c r="AL27" s="46"/>
      <c r="AM27" s="47"/>
      <c r="AN27" s="53"/>
      <c r="AO27" s="54"/>
    </row>
    <row r="28" spans="1:41" ht="18.75" customHeight="1">
      <c r="A28" s="59"/>
      <c r="B28" s="60"/>
      <c r="C28" s="67"/>
      <c r="D28" s="68"/>
      <c r="E28" s="69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8"/>
      <c r="AI28" s="49"/>
      <c r="AJ28" s="48"/>
      <c r="AK28" s="49"/>
      <c r="AL28" s="48"/>
      <c r="AM28" s="49"/>
      <c r="AN28" s="55"/>
      <c r="AO28" s="56"/>
    </row>
    <row r="29" spans="1:41" ht="18.75" customHeight="1">
      <c r="A29" s="57">
        <v>30978</v>
      </c>
      <c r="B29" s="58"/>
      <c r="C29" s="70" t="s">
        <v>51</v>
      </c>
      <c r="D29" s="71"/>
      <c r="E29" s="72"/>
      <c r="F29" s="42">
        <v>10</v>
      </c>
      <c r="G29" s="42">
        <v>10</v>
      </c>
      <c r="H29" s="42">
        <v>10</v>
      </c>
      <c r="I29" s="42">
        <f>SUM(H29,H31)</f>
        <v>22</v>
      </c>
      <c r="J29" s="42">
        <v>12</v>
      </c>
      <c r="K29" s="42">
        <v>12</v>
      </c>
      <c r="L29" s="42">
        <v>12</v>
      </c>
      <c r="M29" s="42">
        <f>SUM(L29,L31)</f>
        <v>30</v>
      </c>
      <c r="N29" s="42">
        <v>15</v>
      </c>
      <c r="O29" s="42">
        <v>15</v>
      </c>
      <c r="P29" s="42">
        <v>15</v>
      </c>
      <c r="Q29" s="42">
        <f>SUM(P29,P31)</f>
        <v>33</v>
      </c>
      <c r="R29" s="42">
        <v>15</v>
      </c>
      <c r="S29" s="42">
        <v>15</v>
      </c>
      <c r="T29" s="42">
        <v>15</v>
      </c>
      <c r="U29" s="42">
        <f>SUM(T29,T31)</f>
        <v>27</v>
      </c>
      <c r="V29" s="42">
        <v>10</v>
      </c>
      <c r="W29" s="42">
        <v>10</v>
      </c>
      <c r="X29" s="42">
        <v>10</v>
      </c>
      <c r="Y29" s="42">
        <f>SUM(X29,X31)</f>
        <v>25</v>
      </c>
      <c r="Z29" s="42">
        <v>2</v>
      </c>
      <c r="AA29" s="42">
        <v>2</v>
      </c>
      <c r="AB29" s="42">
        <v>2</v>
      </c>
      <c r="AC29" s="42">
        <f>SUM(AB29,AB31)</f>
        <v>14</v>
      </c>
      <c r="AD29" s="42">
        <v>6</v>
      </c>
      <c r="AE29" s="42">
        <v>6</v>
      </c>
      <c r="AF29" s="42">
        <v>6</v>
      </c>
      <c r="AG29" s="42">
        <f>SUM(AF29,AF31)</f>
        <v>22</v>
      </c>
      <c r="AH29" s="44">
        <f>SUM(I29,M29,Q29,U29,Y29,AC29,AG29,)</f>
        <v>173</v>
      </c>
      <c r="AI29" s="45"/>
      <c r="AJ29" s="44">
        <f>MAX(I29,M29,Q29,U29,Y29,AC29,AG29)</f>
        <v>33</v>
      </c>
      <c r="AK29" s="45"/>
      <c r="AL29" s="44">
        <f>AH29-AJ29</f>
        <v>140</v>
      </c>
      <c r="AM29" s="45"/>
      <c r="AN29" s="51">
        <f>RANK(AL29,$AL$5:$AM$52,1-20)</f>
        <v>7</v>
      </c>
      <c r="AO29" s="52"/>
    </row>
    <row r="30" spans="1:41" ht="18.75" customHeight="1">
      <c r="A30" s="59"/>
      <c r="B30" s="60"/>
      <c r="C30" s="73"/>
      <c r="D30" s="74"/>
      <c r="E30" s="75"/>
      <c r="F30" s="43"/>
      <c r="G30" s="43"/>
      <c r="H30" s="43"/>
      <c r="I30" s="50"/>
      <c r="J30" s="43"/>
      <c r="K30" s="43"/>
      <c r="L30" s="43"/>
      <c r="M30" s="50"/>
      <c r="N30" s="43"/>
      <c r="O30" s="43"/>
      <c r="P30" s="43"/>
      <c r="Q30" s="50"/>
      <c r="R30" s="43"/>
      <c r="S30" s="43"/>
      <c r="T30" s="43"/>
      <c r="U30" s="50"/>
      <c r="V30" s="43"/>
      <c r="W30" s="43"/>
      <c r="X30" s="43"/>
      <c r="Y30" s="50"/>
      <c r="Z30" s="43"/>
      <c r="AA30" s="43"/>
      <c r="AB30" s="43"/>
      <c r="AC30" s="50"/>
      <c r="AD30" s="43"/>
      <c r="AE30" s="43"/>
      <c r="AF30" s="43"/>
      <c r="AG30" s="50"/>
      <c r="AH30" s="46"/>
      <c r="AI30" s="47"/>
      <c r="AJ30" s="46"/>
      <c r="AK30" s="47"/>
      <c r="AL30" s="46"/>
      <c r="AM30" s="47"/>
      <c r="AN30" s="53"/>
      <c r="AO30" s="54"/>
    </row>
    <row r="31" spans="1:41" ht="18.75" customHeight="1">
      <c r="A31" s="57">
        <v>30228</v>
      </c>
      <c r="B31" s="58"/>
      <c r="C31" s="73"/>
      <c r="D31" s="74"/>
      <c r="E31" s="75"/>
      <c r="F31" s="42">
        <v>12</v>
      </c>
      <c r="G31" s="42">
        <v>12</v>
      </c>
      <c r="H31" s="42">
        <v>12</v>
      </c>
      <c r="I31" s="50"/>
      <c r="J31" s="42">
        <v>18</v>
      </c>
      <c r="K31" s="42">
        <v>18</v>
      </c>
      <c r="L31" s="42">
        <v>18</v>
      </c>
      <c r="M31" s="50"/>
      <c r="N31" s="42">
        <v>18</v>
      </c>
      <c r="O31" s="42">
        <v>18</v>
      </c>
      <c r="P31" s="42">
        <v>18</v>
      </c>
      <c r="Q31" s="50"/>
      <c r="R31" s="42">
        <v>12</v>
      </c>
      <c r="S31" s="42">
        <v>12</v>
      </c>
      <c r="T31" s="42">
        <v>12</v>
      </c>
      <c r="U31" s="50"/>
      <c r="V31" s="42">
        <v>15</v>
      </c>
      <c r="W31" s="42">
        <v>15</v>
      </c>
      <c r="X31" s="42">
        <v>15</v>
      </c>
      <c r="Y31" s="50"/>
      <c r="Z31" s="42">
        <v>12</v>
      </c>
      <c r="AA31" s="42">
        <v>12</v>
      </c>
      <c r="AB31" s="42">
        <v>12</v>
      </c>
      <c r="AC31" s="50"/>
      <c r="AD31" s="42">
        <v>16</v>
      </c>
      <c r="AE31" s="42">
        <v>16</v>
      </c>
      <c r="AF31" s="42">
        <v>16</v>
      </c>
      <c r="AG31" s="50"/>
      <c r="AH31" s="46"/>
      <c r="AI31" s="47"/>
      <c r="AJ31" s="46"/>
      <c r="AK31" s="47"/>
      <c r="AL31" s="46"/>
      <c r="AM31" s="47"/>
      <c r="AN31" s="53"/>
      <c r="AO31" s="54"/>
    </row>
    <row r="32" spans="1:41" ht="18.75" customHeight="1">
      <c r="A32" s="59"/>
      <c r="B32" s="60"/>
      <c r="C32" s="76"/>
      <c r="D32" s="77"/>
      <c r="E32" s="7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8"/>
      <c r="AI32" s="49"/>
      <c r="AJ32" s="48"/>
      <c r="AK32" s="49"/>
      <c r="AL32" s="48"/>
      <c r="AM32" s="49"/>
      <c r="AN32" s="55"/>
      <c r="AO32" s="56"/>
    </row>
    <row r="33" spans="1:41" ht="18.75" customHeight="1">
      <c r="A33" s="57">
        <v>30327</v>
      </c>
      <c r="B33" s="58"/>
      <c r="C33" s="61" t="s">
        <v>64</v>
      </c>
      <c r="D33" s="62"/>
      <c r="E33" s="63"/>
      <c r="F33" s="42">
        <v>15</v>
      </c>
      <c r="G33" s="42">
        <v>15</v>
      </c>
      <c r="H33" s="42">
        <v>15</v>
      </c>
      <c r="I33" s="42">
        <f>SUM(H33,H35)</f>
        <v>33</v>
      </c>
      <c r="J33" s="42">
        <v>20</v>
      </c>
      <c r="K33" s="42">
        <v>20</v>
      </c>
      <c r="L33" s="42">
        <v>20</v>
      </c>
      <c r="M33" s="42">
        <f>SUM(L33,L35)</f>
        <v>36</v>
      </c>
      <c r="N33" s="42">
        <v>20</v>
      </c>
      <c r="O33" s="42">
        <v>20</v>
      </c>
      <c r="P33" s="42">
        <v>20</v>
      </c>
      <c r="Q33" s="42">
        <f>SUM(P33,P35)</f>
        <v>36</v>
      </c>
      <c r="R33" s="42">
        <v>20</v>
      </c>
      <c r="S33" s="42">
        <v>20</v>
      </c>
      <c r="T33" s="42">
        <v>20</v>
      </c>
      <c r="U33" s="42">
        <f>SUM(T33,T35)</f>
        <v>33</v>
      </c>
      <c r="V33" s="42">
        <v>22</v>
      </c>
      <c r="W33" s="42">
        <v>22</v>
      </c>
      <c r="X33" s="42">
        <v>22</v>
      </c>
      <c r="Y33" s="42">
        <f>SUM(X33,X35)</f>
        <v>39</v>
      </c>
      <c r="Z33" s="42">
        <v>22</v>
      </c>
      <c r="AA33" s="42">
        <v>22</v>
      </c>
      <c r="AB33" s="42">
        <v>22</v>
      </c>
      <c r="AC33" s="42">
        <f>SUM(AB33,AB35)</f>
        <v>36</v>
      </c>
      <c r="AD33" s="42">
        <v>22</v>
      </c>
      <c r="AE33" s="42">
        <v>22</v>
      </c>
      <c r="AF33" s="42">
        <v>22</v>
      </c>
      <c r="AG33" s="42">
        <f>SUM(AF33,AF35)</f>
        <v>34</v>
      </c>
      <c r="AH33" s="44">
        <f>SUM(I33,M33,Q33,U33,Y33,AC33,AG33,)</f>
        <v>247</v>
      </c>
      <c r="AI33" s="45"/>
      <c r="AJ33" s="44">
        <f>MAX(I33,M33,Q33,U33,Y33,AC33,AG33)</f>
        <v>39</v>
      </c>
      <c r="AK33" s="45"/>
      <c r="AL33" s="44">
        <f>AH33-AJ33</f>
        <v>208</v>
      </c>
      <c r="AM33" s="45"/>
      <c r="AN33" s="51">
        <f>RANK(AL33,$AL$5:$AM$52,1-20)</f>
        <v>9</v>
      </c>
      <c r="AO33" s="52"/>
    </row>
    <row r="34" spans="1:41" ht="18.75" customHeight="1">
      <c r="A34" s="59"/>
      <c r="B34" s="60"/>
      <c r="C34" s="64"/>
      <c r="D34" s="65"/>
      <c r="E34" s="66"/>
      <c r="F34" s="43"/>
      <c r="G34" s="43"/>
      <c r="H34" s="43"/>
      <c r="I34" s="50"/>
      <c r="J34" s="43"/>
      <c r="K34" s="43"/>
      <c r="L34" s="43"/>
      <c r="M34" s="50"/>
      <c r="N34" s="43"/>
      <c r="O34" s="43"/>
      <c r="P34" s="43"/>
      <c r="Q34" s="50"/>
      <c r="R34" s="43"/>
      <c r="S34" s="43"/>
      <c r="T34" s="43"/>
      <c r="U34" s="50"/>
      <c r="V34" s="43"/>
      <c r="W34" s="43"/>
      <c r="X34" s="43"/>
      <c r="Y34" s="50"/>
      <c r="Z34" s="43"/>
      <c r="AA34" s="43"/>
      <c r="AB34" s="43"/>
      <c r="AC34" s="50"/>
      <c r="AD34" s="43"/>
      <c r="AE34" s="43"/>
      <c r="AF34" s="43"/>
      <c r="AG34" s="50"/>
      <c r="AH34" s="46"/>
      <c r="AI34" s="47"/>
      <c r="AJ34" s="46"/>
      <c r="AK34" s="47"/>
      <c r="AL34" s="46"/>
      <c r="AM34" s="47"/>
      <c r="AN34" s="53"/>
      <c r="AO34" s="54"/>
    </row>
    <row r="35" spans="1:41" ht="18.75" customHeight="1">
      <c r="A35" s="57">
        <v>30016</v>
      </c>
      <c r="B35" s="58"/>
      <c r="C35" s="64"/>
      <c r="D35" s="65"/>
      <c r="E35" s="66"/>
      <c r="F35" s="42">
        <v>18</v>
      </c>
      <c r="G35" s="42">
        <v>18</v>
      </c>
      <c r="H35" s="42">
        <v>18</v>
      </c>
      <c r="I35" s="50"/>
      <c r="J35" s="42">
        <v>16</v>
      </c>
      <c r="K35" s="42">
        <v>16</v>
      </c>
      <c r="L35" s="42">
        <v>16</v>
      </c>
      <c r="M35" s="50"/>
      <c r="N35" s="42">
        <v>16</v>
      </c>
      <c r="O35" s="42">
        <v>16</v>
      </c>
      <c r="P35" s="42">
        <v>16</v>
      </c>
      <c r="Q35" s="50"/>
      <c r="R35" s="42">
        <v>13</v>
      </c>
      <c r="S35" s="42">
        <v>13</v>
      </c>
      <c r="T35" s="42">
        <v>13</v>
      </c>
      <c r="U35" s="50"/>
      <c r="V35" s="42">
        <v>17</v>
      </c>
      <c r="W35" s="42">
        <v>17</v>
      </c>
      <c r="X35" s="42">
        <v>17</v>
      </c>
      <c r="Y35" s="50"/>
      <c r="Z35" s="42">
        <v>14</v>
      </c>
      <c r="AA35" s="42">
        <v>14</v>
      </c>
      <c r="AB35" s="42">
        <v>14</v>
      </c>
      <c r="AC35" s="50"/>
      <c r="AD35" s="42">
        <v>12</v>
      </c>
      <c r="AE35" s="42">
        <v>12</v>
      </c>
      <c r="AF35" s="42">
        <v>12</v>
      </c>
      <c r="AG35" s="50"/>
      <c r="AH35" s="46"/>
      <c r="AI35" s="47"/>
      <c r="AJ35" s="46"/>
      <c r="AK35" s="47"/>
      <c r="AL35" s="46"/>
      <c r="AM35" s="47"/>
      <c r="AN35" s="53"/>
      <c r="AO35" s="54"/>
    </row>
    <row r="36" spans="1:41" ht="18.75" customHeight="1">
      <c r="A36" s="59"/>
      <c r="B36" s="60"/>
      <c r="C36" s="67"/>
      <c r="D36" s="68"/>
      <c r="E36" s="69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8"/>
      <c r="AI36" s="49"/>
      <c r="AJ36" s="48"/>
      <c r="AK36" s="49"/>
      <c r="AL36" s="48"/>
      <c r="AM36" s="49"/>
      <c r="AN36" s="55"/>
      <c r="AO36" s="56"/>
    </row>
    <row r="37" spans="1:41" ht="18.75" customHeight="1">
      <c r="A37" s="57">
        <v>29001</v>
      </c>
      <c r="B37" s="58"/>
      <c r="C37" s="61" t="s">
        <v>65</v>
      </c>
      <c r="D37" s="62"/>
      <c r="E37" s="63"/>
      <c r="F37" s="42">
        <v>14</v>
      </c>
      <c r="G37" s="42">
        <v>14</v>
      </c>
      <c r="H37" s="42">
        <v>14</v>
      </c>
      <c r="I37" s="42">
        <f>SUM(H37,H39)</f>
        <v>39</v>
      </c>
      <c r="J37" s="42">
        <v>10</v>
      </c>
      <c r="K37" s="42">
        <v>10</v>
      </c>
      <c r="L37" s="42">
        <v>10</v>
      </c>
      <c r="M37" s="42">
        <f>SUM(L37,L39)</f>
        <v>35</v>
      </c>
      <c r="N37" s="42">
        <v>17</v>
      </c>
      <c r="O37" s="42">
        <v>17</v>
      </c>
      <c r="P37" s="42">
        <v>17</v>
      </c>
      <c r="Q37" s="42">
        <f>SUM(P37,P39)</f>
        <v>42</v>
      </c>
      <c r="R37" s="42">
        <v>16</v>
      </c>
      <c r="S37" s="42">
        <v>16</v>
      </c>
      <c r="T37" s="42">
        <v>16</v>
      </c>
      <c r="U37" s="42">
        <f>SUM(T37,T39)</f>
        <v>41</v>
      </c>
      <c r="V37" s="42">
        <v>7</v>
      </c>
      <c r="W37" s="42">
        <v>7</v>
      </c>
      <c r="X37" s="42">
        <v>7</v>
      </c>
      <c r="Y37" s="42">
        <f>SUM(X37,X39)</f>
        <v>32</v>
      </c>
      <c r="Z37" s="42">
        <v>19</v>
      </c>
      <c r="AA37" s="42">
        <v>19</v>
      </c>
      <c r="AB37" s="42">
        <v>19</v>
      </c>
      <c r="AC37" s="42">
        <f>SUM(AB37,AB39)</f>
        <v>44</v>
      </c>
      <c r="AD37" s="42">
        <v>18</v>
      </c>
      <c r="AE37" s="42">
        <v>18</v>
      </c>
      <c r="AF37" s="42">
        <v>18</v>
      </c>
      <c r="AG37" s="42">
        <f>SUM(AF37,AF39)</f>
        <v>43</v>
      </c>
      <c r="AH37" s="44">
        <f>SUM(I37,M37,Q37,U37,Y37,AC37,AG37,)</f>
        <v>276</v>
      </c>
      <c r="AI37" s="45"/>
      <c r="AJ37" s="44">
        <f>MAX(I37,M37,Q37,U37,Y37,AC37,AG37)</f>
        <v>44</v>
      </c>
      <c r="AK37" s="45"/>
      <c r="AL37" s="44">
        <f>AH37-AJ37</f>
        <v>232</v>
      </c>
      <c r="AM37" s="45"/>
      <c r="AN37" s="51">
        <f>RANK(AL37,$AL$5:$AM$52,1-20)</f>
        <v>11</v>
      </c>
      <c r="AO37" s="52"/>
    </row>
    <row r="38" spans="1:41" ht="18.75" customHeight="1">
      <c r="A38" s="59"/>
      <c r="B38" s="60"/>
      <c r="C38" s="64"/>
      <c r="D38" s="65"/>
      <c r="E38" s="66"/>
      <c r="F38" s="43"/>
      <c r="G38" s="43"/>
      <c r="H38" s="43"/>
      <c r="I38" s="50"/>
      <c r="J38" s="43"/>
      <c r="K38" s="43"/>
      <c r="L38" s="43"/>
      <c r="M38" s="50"/>
      <c r="N38" s="43"/>
      <c r="O38" s="43"/>
      <c r="P38" s="43"/>
      <c r="Q38" s="50"/>
      <c r="R38" s="43"/>
      <c r="S38" s="43"/>
      <c r="T38" s="43"/>
      <c r="U38" s="50"/>
      <c r="V38" s="43"/>
      <c r="W38" s="43"/>
      <c r="X38" s="43"/>
      <c r="Y38" s="50"/>
      <c r="Z38" s="43"/>
      <c r="AA38" s="43"/>
      <c r="AB38" s="43"/>
      <c r="AC38" s="50"/>
      <c r="AD38" s="43"/>
      <c r="AE38" s="43"/>
      <c r="AF38" s="43"/>
      <c r="AG38" s="50"/>
      <c r="AH38" s="46"/>
      <c r="AI38" s="47"/>
      <c r="AJ38" s="46"/>
      <c r="AK38" s="47"/>
      <c r="AL38" s="46"/>
      <c r="AM38" s="47"/>
      <c r="AN38" s="53"/>
      <c r="AO38" s="54"/>
    </row>
    <row r="39" spans="1:41" ht="18.75" customHeight="1">
      <c r="A39" s="57" t="s">
        <v>60</v>
      </c>
      <c r="B39" s="58"/>
      <c r="C39" s="64"/>
      <c r="D39" s="65"/>
      <c r="E39" s="66"/>
      <c r="F39" s="42" t="s">
        <v>67</v>
      </c>
      <c r="G39" s="42" t="s">
        <v>67</v>
      </c>
      <c r="H39" s="42">
        <v>25</v>
      </c>
      <c r="I39" s="50"/>
      <c r="J39" s="42" t="s">
        <v>67</v>
      </c>
      <c r="K39" s="42" t="s">
        <v>67</v>
      </c>
      <c r="L39" s="42">
        <v>25</v>
      </c>
      <c r="M39" s="50"/>
      <c r="N39" s="42" t="s">
        <v>66</v>
      </c>
      <c r="O39" s="42" t="s">
        <v>66</v>
      </c>
      <c r="P39" s="42">
        <v>25</v>
      </c>
      <c r="Q39" s="50"/>
      <c r="R39" s="42" t="s">
        <v>66</v>
      </c>
      <c r="S39" s="42" t="s">
        <v>66</v>
      </c>
      <c r="T39" s="42">
        <v>25</v>
      </c>
      <c r="U39" s="50"/>
      <c r="V39" s="42" t="s">
        <v>73</v>
      </c>
      <c r="W39" s="42" t="s">
        <v>73</v>
      </c>
      <c r="X39" s="42">
        <v>25</v>
      </c>
      <c r="Y39" s="50"/>
      <c r="Z39" s="42" t="s">
        <v>66</v>
      </c>
      <c r="AA39" s="42" t="s">
        <v>66</v>
      </c>
      <c r="AB39" s="42">
        <v>25</v>
      </c>
      <c r="AC39" s="50"/>
      <c r="AD39" s="42" t="s">
        <v>66</v>
      </c>
      <c r="AE39" s="42" t="s">
        <v>66</v>
      </c>
      <c r="AF39" s="42">
        <v>25</v>
      </c>
      <c r="AG39" s="50"/>
      <c r="AH39" s="46"/>
      <c r="AI39" s="47"/>
      <c r="AJ39" s="46"/>
      <c r="AK39" s="47"/>
      <c r="AL39" s="46"/>
      <c r="AM39" s="47"/>
      <c r="AN39" s="53"/>
      <c r="AO39" s="54"/>
    </row>
    <row r="40" spans="1:41" ht="18.75" customHeight="1">
      <c r="A40" s="59"/>
      <c r="B40" s="60"/>
      <c r="C40" s="67"/>
      <c r="D40" s="68"/>
      <c r="E40" s="69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8"/>
      <c r="AI40" s="49"/>
      <c r="AJ40" s="48"/>
      <c r="AK40" s="49"/>
      <c r="AL40" s="48"/>
      <c r="AM40" s="49"/>
      <c r="AN40" s="55"/>
      <c r="AO40" s="56"/>
    </row>
    <row r="41" spans="1:41" ht="18.75" customHeight="1">
      <c r="A41" s="57">
        <v>31012</v>
      </c>
      <c r="B41" s="58"/>
      <c r="C41" s="70" t="s">
        <v>59</v>
      </c>
      <c r="D41" s="71"/>
      <c r="E41" s="72"/>
      <c r="F41" s="42">
        <v>4</v>
      </c>
      <c r="G41" s="42">
        <v>4</v>
      </c>
      <c r="H41" s="42">
        <v>4</v>
      </c>
      <c r="I41" s="42">
        <f>SUM(H41,H43)</f>
        <v>5</v>
      </c>
      <c r="J41" s="42">
        <v>4</v>
      </c>
      <c r="K41" s="42">
        <v>4</v>
      </c>
      <c r="L41" s="42">
        <v>4</v>
      </c>
      <c r="M41" s="42">
        <f>SUM(L41,L43)</f>
        <v>12</v>
      </c>
      <c r="N41" s="42">
        <v>8</v>
      </c>
      <c r="O41" s="42">
        <v>8</v>
      </c>
      <c r="P41" s="42">
        <v>8</v>
      </c>
      <c r="Q41" s="42">
        <f>SUM(P41,P43)</f>
        <v>11</v>
      </c>
      <c r="R41" s="42">
        <v>3</v>
      </c>
      <c r="S41" s="42">
        <v>3</v>
      </c>
      <c r="T41" s="42">
        <v>3</v>
      </c>
      <c r="U41" s="42">
        <f>SUM(T41,T43)</f>
        <v>10</v>
      </c>
      <c r="V41" s="42">
        <v>5</v>
      </c>
      <c r="W41" s="42">
        <v>5</v>
      </c>
      <c r="X41" s="42">
        <v>5</v>
      </c>
      <c r="Y41" s="42">
        <f>SUM(X41,X43)</f>
        <v>9</v>
      </c>
      <c r="Z41" s="42">
        <v>6</v>
      </c>
      <c r="AA41" s="42">
        <v>6</v>
      </c>
      <c r="AB41" s="42">
        <v>6</v>
      </c>
      <c r="AC41" s="42">
        <f>SUM(AB41,AB43)</f>
        <v>13</v>
      </c>
      <c r="AD41" s="42">
        <v>5</v>
      </c>
      <c r="AE41" s="42">
        <v>5</v>
      </c>
      <c r="AF41" s="42">
        <v>5</v>
      </c>
      <c r="AG41" s="42">
        <f>SUM(AF41,AF43)</f>
        <v>7</v>
      </c>
      <c r="AH41" s="44">
        <f>SUM(I41,M41,Q41,U41,Y41,AC41,AG41,)</f>
        <v>67</v>
      </c>
      <c r="AI41" s="45"/>
      <c r="AJ41" s="44">
        <f>MAX(I41,M41,Q41,U41,Y41,AC41,AG41)</f>
        <v>13</v>
      </c>
      <c r="AK41" s="45"/>
      <c r="AL41" s="44">
        <f>AH41-AJ41</f>
        <v>54</v>
      </c>
      <c r="AM41" s="45"/>
      <c r="AN41" s="51">
        <f>RANK(AL41,$AL$5:$AM$52,1-20)</f>
        <v>1</v>
      </c>
      <c r="AO41" s="127"/>
    </row>
    <row r="42" spans="1:41" ht="18.75" customHeight="1">
      <c r="A42" s="59"/>
      <c r="B42" s="60"/>
      <c r="C42" s="73"/>
      <c r="D42" s="74"/>
      <c r="E42" s="75"/>
      <c r="F42" s="43"/>
      <c r="G42" s="43"/>
      <c r="H42" s="43"/>
      <c r="I42" s="50"/>
      <c r="J42" s="43"/>
      <c r="K42" s="43"/>
      <c r="L42" s="43"/>
      <c r="M42" s="50"/>
      <c r="N42" s="43"/>
      <c r="O42" s="43"/>
      <c r="P42" s="43"/>
      <c r="Q42" s="50"/>
      <c r="R42" s="43"/>
      <c r="S42" s="43"/>
      <c r="T42" s="43"/>
      <c r="U42" s="50"/>
      <c r="V42" s="43"/>
      <c r="W42" s="43"/>
      <c r="X42" s="43"/>
      <c r="Y42" s="50"/>
      <c r="Z42" s="43"/>
      <c r="AA42" s="43"/>
      <c r="AB42" s="43"/>
      <c r="AC42" s="50"/>
      <c r="AD42" s="43"/>
      <c r="AE42" s="43"/>
      <c r="AF42" s="43"/>
      <c r="AG42" s="50"/>
      <c r="AH42" s="46"/>
      <c r="AI42" s="47"/>
      <c r="AJ42" s="46"/>
      <c r="AK42" s="47"/>
      <c r="AL42" s="46"/>
      <c r="AM42" s="47"/>
      <c r="AN42" s="128"/>
      <c r="AO42" s="129"/>
    </row>
    <row r="43" spans="1:41" ht="18.75" customHeight="1">
      <c r="A43" s="57">
        <v>30980</v>
      </c>
      <c r="B43" s="58"/>
      <c r="C43" s="73"/>
      <c r="D43" s="74"/>
      <c r="E43" s="75"/>
      <c r="F43" s="42">
        <v>1</v>
      </c>
      <c r="G43" s="42">
        <v>1</v>
      </c>
      <c r="H43" s="42">
        <v>1</v>
      </c>
      <c r="I43" s="50"/>
      <c r="J43" s="42">
        <v>8</v>
      </c>
      <c r="K43" s="42">
        <v>8</v>
      </c>
      <c r="L43" s="42">
        <v>8</v>
      </c>
      <c r="M43" s="50"/>
      <c r="N43" s="42">
        <v>3</v>
      </c>
      <c r="O43" s="42">
        <v>3</v>
      </c>
      <c r="P43" s="42">
        <v>3</v>
      </c>
      <c r="Q43" s="50"/>
      <c r="R43" s="42">
        <v>7</v>
      </c>
      <c r="S43" s="42">
        <v>7</v>
      </c>
      <c r="T43" s="42">
        <v>7</v>
      </c>
      <c r="U43" s="50"/>
      <c r="V43" s="42">
        <v>4</v>
      </c>
      <c r="W43" s="42">
        <v>4</v>
      </c>
      <c r="X43" s="42">
        <v>4</v>
      </c>
      <c r="Y43" s="50"/>
      <c r="Z43" s="42">
        <v>7</v>
      </c>
      <c r="AA43" s="42">
        <v>7</v>
      </c>
      <c r="AB43" s="42">
        <v>7</v>
      </c>
      <c r="AC43" s="50"/>
      <c r="AD43" s="42">
        <v>2</v>
      </c>
      <c r="AE43" s="42">
        <v>2</v>
      </c>
      <c r="AF43" s="42">
        <v>2</v>
      </c>
      <c r="AG43" s="50"/>
      <c r="AH43" s="46"/>
      <c r="AI43" s="47"/>
      <c r="AJ43" s="46"/>
      <c r="AK43" s="47"/>
      <c r="AL43" s="46"/>
      <c r="AM43" s="47"/>
      <c r="AN43" s="128"/>
      <c r="AO43" s="129"/>
    </row>
    <row r="44" spans="1:41" ht="18.75" customHeight="1">
      <c r="A44" s="59"/>
      <c r="B44" s="60"/>
      <c r="C44" s="76"/>
      <c r="D44" s="77"/>
      <c r="E44" s="78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8"/>
      <c r="AI44" s="49"/>
      <c r="AJ44" s="48"/>
      <c r="AK44" s="49"/>
      <c r="AL44" s="48"/>
      <c r="AM44" s="49"/>
      <c r="AN44" s="130"/>
      <c r="AO44" s="131"/>
    </row>
    <row r="45" spans="1:41" ht="18.75" customHeight="1">
      <c r="A45" s="57">
        <v>31021</v>
      </c>
      <c r="B45" s="58"/>
      <c r="C45" s="61" t="s">
        <v>63</v>
      </c>
      <c r="D45" s="62"/>
      <c r="E45" s="63"/>
      <c r="F45" s="42">
        <v>5</v>
      </c>
      <c r="G45" s="42">
        <v>5</v>
      </c>
      <c r="H45" s="42">
        <v>5</v>
      </c>
      <c r="I45" s="42">
        <f>SUM(H45,H47)</f>
        <v>8</v>
      </c>
      <c r="J45" s="42">
        <v>3</v>
      </c>
      <c r="K45" s="42">
        <v>3</v>
      </c>
      <c r="L45" s="42">
        <v>3</v>
      </c>
      <c r="M45" s="42">
        <f>SUM(L45,L47)</f>
        <v>10</v>
      </c>
      <c r="N45" s="42">
        <v>9</v>
      </c>
      <c r="O45" s="42">
        <v>9</v>
      </c>
      <c r="P45" s="42">
        <v>9</v>
      </c>
      <c r="Q45" s="42">
        <f>SUM(P45,P47)</f>
        <v>15</v>
      </c>
      <c r="R45" s="42">
        <v>10</v>
      </c>
      <c r="S45" s="42">
        <v>10</v>
      </c>
      <c r="T45" s="42">
        <v>10</v>
      </c>
      <c r="U45" s="42">
        <f>SUM(T45,T47)</f>
        <v>12</v>
      </c>
      <c r="V45" s="42">
        <v>16</v>
      </c>
      <c r="W45" s="42">
        <v>16</v>
      </c>
      <c r="X45" s="42">
        <v>16</v>
      </c>
      <c r="Y45" s="42">
        <f>SUM(X45,X47)</f>
        <v>25</v>
      </c>
      <c r="Z45" s="42">
        <v>5</v>
      </c>
      <c r="AA45" s="42">
        <v>5</v>
      </c>
      <c r="AB45" s="42">
        <v>5</v>
      </c>
      <c r="AC45" s="42">
        <f>SUM(AB45,AB47)</f>
        <v>14</v>
      </c>
      <c r="AD45" s="42">
        <v>9</v>
      </c>
      <c r="AE45" s="42">
        <v>9</v>
      </c>
      <c r="AF45" s="42">
        <v>9</v>
      </c>
      <c r="AG45" s="42">
        <f>SUM(AF45,AF47)</f>
        <v>17</v>
      </c>
      <c r="AH45" s="44">
        <f>SUM(I45,M45,Q45,U45,Y45,AC45,AG45,)</f>
        <v>101</v>
      </c>
      <c r="AI45" s="45"/>
      <c r="AJ45" s="44">
        <f>MAX(I45,M45,Q45,U45,Y45,AC45,AG45)</f>
        <v>25</v>
      </c>
      <c r="AK45" s="45"/>
      <c r="AL45" s="44">
        <f>AH45-AJ45</f>
        <v>76</v>
      </c>
      <c r="AM45" s="45"/>
      <c r="AN45" s="51">
        <f>RANK(AL45,$AL$5:$AM$52,1-20)</f>
        <v>3</v>
      </c>
      <c r="AO45" s="127"/>
    </row>
    <row r="46" spans="1:41" ht="18.75" customHeight="1">
      <c r="A46" s="59"/>
      <c r="B46" s="60"/>
      <c r="C46" s="64"/>
      <c r="D46" s="65"/>
      <c r="E46" s="66"/>
      <c r="F46" s="43"/>
      <c r="G46" s="43"/>
      <c r="H46" s="43"/>
      <c r="I46" s="50"/>
      <c r="J46" s="43"/>
      <c r="K46" s="43"/>
      <c r="L46" s="43"/>
      <c r="M46" s="50"/>
      <c r="N46" s="43"/>
      <c r="O46" s="43"/>
      <c r="P46" s="43"/>
      <c r="Q46" s="50"/>
      <c r="R46" s="43"/>
      <c r="S46" s="43"/>
      <c r="T46" s="43"/>
      <c r="U46" s="50"/>
      <c r="V46" s="43"/>
      <c r="W46" s="43"/>
      <c r="X46" s="43"/>
      <c r="Y46" s="50"/>
      <c r="Z46" s="43"/>
      <c r="AA46" s="43"/>
      <c r="AB46" s="43"/>
      <c r="AC46" s="50"/>
      <c r="AD46" s="43"/>
      <c r="AE46" s="43"/>
      <c r="AF46" s="43"/>
      <c r="AG46" s="50"/>
      <c r="AH46" s="46"/>
      <c r="AI46" s="47"/>
      <c r="AJ46" s="46"/>
      <c r="AK46" s="47"/>
      <c r="AL46" s="46"/>
      <c r="AM46" s="47"/>
      <c r="AN46" s="128"/>
      <c r="AO46" s="129"/>
    </row>
    <row r="47" spans="1:41" ht="18.75" customHeight="1">
      <c r="A47" s="57">
        <v>31165</v>
      </c>
      <c r="B47" s="58"/>
      <c r="C47" s="64"/>
      <c r="D47" s="65"/>
      <c r="E47" s="66"/>
      <c r="F47" s="42">
        <v>3</v>
      </c>
      <c r="G47" s="42">
        <v>3</v>
      </c>
      <c r="H47" s="42">
        <v>3</v>
      </c>
      <c r="I47" s="50"/>
      <c r="J47" s="42">
        <v>7</v>
      </c>
      <c r="K47" s="42">
        <v>7</v>
      </c>
      <c r="L47" s="42">
        <v>7</v>
      </c>
      <c r="M47" s="50"/>
      <c r="N47" s="42">
        <v>6</v>
      </c>
      <c r="O47" s="42">
        <v>6</v>
      </c>
      <c r="P47" s="42">
        <v>6</v>
      </c>
      <c r="Q47" s="50"/>
      <c r="R47" s="42">
        <v>2</v>
      </c>
      <c r="S47" s="42">
        <v>2</v>
      </c>
      <c r="T47" s="42">
        <v>2</v>
      </c>
      <c r="U47" s="50"/>
      <c r="V47" s="42">
        <v>9</v>
      </c>
      <c r="W47" s="42">
        <v>9</v>
      </c>
      <c r="X47" s="42">
        <v>9</v>
      </c>
      <c r="Y47" s="50"/>
      <c r="Z47" s="42">
        <v>9</v>
      </c>
      <c r="AA47" s="42">
        <v>9</v>
      </c>
      <c r="AB47" s="42">
        <v>9</v>
      </c>
      <c r="AC47" s="50"/>
      <c r="AD47" s="42">
        <v>8</v>
      </c>
      <c r="AE47" s="42">
        <v>8</v>
      </c>
      <c r="AF47" s="42">
        <v>8</v>
      </c>
      <c r="AG47" s="50"/>
      <c r="AH47" s="46"/>
      <c r="AI47" s="47"/>
      <c r="AJ47" s="46"/>
      <c r="AK47" s="47"/>
      <c r="AL47" s="46"/>
      <c r="AM47" s="47"/>
      <c r="AN47" s="128"/>
      <c r="AO47" s="129"/>
    </row>
    <row r="48" spans="1:41" ht="18.75" customHeight="1">
      <c r="A48" s="59"/>
      <c r="B48" s="60"/>
      <c r="C48" s="67"/>
      <c r="D48" s="68"/>
      <c r="E48" s="69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8"/>
      <c r="AI48" s="49"/>
      <c r="AJ48" s="48"/>
      <c r="AK48" s="49"/>
      <c r="AL48" s="48"/>
      <c r="AM48" s="49"/>
      <c r="AN48" s="130"/>
      <c r="AO48" s="131"/>
    </row>
    <row r="49" spans="1:41" ht="18.75" customHeight="1">
      <c r="A49" s="57">
        <v>31162</v>
      </c>
      <c r="B49" s="58"/>
      <c r="C49" s="61" t="s">
        <v>61</v>
      </c>
      <c r="D49" s="62"/>
      <c r="E49" s="63"/>
      <c r="F49" s="42">
        <v>2</v>
      </c>
      <c r="G49" s="42">
        <v>2</v>
      </c>
      <c r="H49" s="42">
        <v>2</v>
      </c>
      <c r="I49" s="42">
        <f>SUM(H49,H51)</f>
        <v>11</v>
      </c>
      <c r="J49" s="42">
        <v>2</v>
      </c>
      <c r="K49" s="42">
        <v>2</v>
      </c>
      <c r="L49" s="42">
        <v>2</v>
      </c>
      <c r="M49" s="42">
        <f>SUM(L49,L51)</f>
        <v>15</v>
      </c>
      <c r="N49" s="42">
        <v>1</v>
      </c>
      <c r="O49" s="42">
        <v>1</v>
      </c>
      <c r="P49" s="42">
        <v>1</v>
      </c>
      <c r="Q49" s="42">
        <f>SUM(P49,P51)</f>
        <v>12</v>
      </c>
      <c r="R49" s="42">
        <v>1</v>
      </c>
      <c r="S49" s="42">
        <v>1</v>
      </c>
      <c r="T49" s="42">
        <v>1</v>
      </c>
      <c r="U49" s="42">
        <f>SUM(T49,T51)</f>
        <v>7</v>
      </c>
      <c r="V49" s="42">
        <v>6</v>
      </c>
      <c r="W49" s="42">
        <v>6</v>
      </c>
      <c r="X49" s="42">
        <v>6</v>
      </c>
      <c r="Y49" s="42">
        <f>SUM(X49,X51)</f>
        <v>8</v>
      </c>
      <c r="Z49" s="42">
        <v>4</v>
      </c>
      <c r="AA49" s="42">
        <v>4</v>
      </c>
      <c r="AB49" s="42">
        <v>4</v>
      </c>
      <c r="AC49" s="42">
        <f>SUM(AB49,AB51)</f>
        <v>14</v>
      </c>
      <c r="AD49" s="42">
        <v>3</v>
      </c>
      <c r="AE49" s="42">
        <v>3</v>
      </c>
      <c r="AF49" s="42">
        <v>3</v>
      </c>
      <c r="AG49" s="42">
        <f>SUM(AF49,AF51)</f>
        <v>7</v>
      </c>
      <c r="AH49" s="44">
        <f>SUM(I49,M49,Q49,U49,Y49,AC49,AG49,)</f>
        <v>74</v>
      </c>
      <c r="AI49" s="45"/>
      <c r="AJ49" s="44">
        <f>MAX(I49,M49,Q49,U49,Y49,AC49,AG49)</f>
        <v>15</v>
      </c>
      <c r="AK49" s="45"/>
      <c r="AL49" s="44">
        <f>AH49-AJ49</f>
        <v>59</v>
      </c>
      <c r="AM49" s="45"/>
      <c r="AN49" s="51">
        <f>RANK(AL49,$AL$5:$AM$52,1-20)</f>
        <v>2</v>
      </c>
      <c r="AO49" s="52"/>
    </row>
    <row r="50" spans="1:41" ht="18.75" customHeight="1">
      <c r="A50" s="59"/>
      <c r="B50" s="60"/>
      <c r="C50" s="64"/>
      <c r="D50" s="65"/>
      <c r="E50" s="66"/>
      <c r="F50" s="43"/>
      <c r="G50" s="43"/>
      <c r="H50" s="43"/>
      <c r="I50" s="50"/>
      <c r="J50" s="43"/>
      <c r="K50" s="43"/>
      <c r="L50" s="43"/>
      <c r="M50" s="50"/>
      <c r="N50" s="43"/>
      <c r="O50" s="43"/>
      <c r="P50" s="43"/>
      <c r="Q50" s="50"/>
      <c r="R50" s="43"/>
      <c r="S50" s="43"/>
      <c r="T50" s="43"/>
      <c r="U50" s="50"/>
      <c r="V50" s="43"/>
      <c r="W50" s="43"/>
      <c r="X50" s="43"/>
      <c r="Y50" s="50"/>
      <c r="Z50" s="43"/>
      <c r="AA50" s="43"/>
      <c r="AB50" s="43"/>
      <c r="AC50" s="50"/>
      <c r="AD50" s="43"/>
      <c r="AE50" s="43"/>
      <c r="AF50" s="43"/>
      <c r="AG50" s="50"/>
      <c r="AH50" s="46"/>
      <c r="AI50" s="47"/>
      <c r="AJ50" s="46"/>
      <c r="AK50" s="47"/>
      <c r="AL50" s="46"/>
      <c r="AM50" s="47"/>
      <c r="AN50" s="53"/>
      <c r="AO50" s="54"/>
    </row>
    <row r="51" spans="1:41" ht="18.75" customHeight="1">
      <c r="A51" s="57">
        <v>31033</v>
      </c>
      <c r="B51" s="58"/>
      <c r="C51" s="64"/>
      <c r="D51" s="65"/>
      <c r="E51" s="66"/>
      <c r="F51" s="42">
        <v>9</v>
      </c>
      <c r="G51" s="42">
        <v>9</v>
      </c>
      <c r="H51" s="42">
        <v>9</v>
      </c>
      <c r="I51" s="50"/>
      <c r="J51" s="42">
        <v>13</v>
      </c>
      <c r="K51" s="42">
        <v>13</v>
      </c>
      <c r="L51" s="42">
        <v>13</v>
      </c>
      <c r="M51" s="50"/>
      <c r="N51" s="42">
        <v>11</v>
      </c>
      <c r="O51" s="42">
        <v>11</v>
      </c>
      <c r="P51" s="42">
        <v>11</v>
      </c>
      <c r="Q51" s="50"/>
      <c r="R51" s="42">
        <v>6</v>
      </c>
      <c r="S51" s="42">
        <v>6</v>
      </c>
      <c r="T51" s="42">
        <v>6</v>
      </c>
      <c r="U51" s="50"/>
      <c r="V51" s="42">
        <v>2</v>
      </c>
      <c r="W51" s="42">
        <v>2</v>
      </c>
      <c r="X51" s="42">
        <v>2</v>
      </c>
      <c r="Y51" s="50"/>
      <c r="Z51" s="42">
        <v>10</v>
      </c>
      <c r="AA51" s="42">
        <v>10</v>
      </c>
      <c r="AB51" s="42">
        <v>10</v>
      </c>
      <c r="AC51" s="50"/>
      <c r="AD51" s="42">
        <v>4</v>
      </c>
      <c r="AE51" s="42">
        <v>4</v>
      </c>
      <c r="AF51" s="42">
        <v>4</v>
      </c>
      <c r="AG51" s="50"/>
      <c r="AH51" s="46"/>
      <c r="AI51" s="47"/>
      <c r="AJ51" s="46"/>
      <c r="AK51" s="47"/>
      <c r="AL51" s="46"/>
      <c r="AM51" s="47"/>
      <c r="AN51" s="53"/>
      <c r="AO51" s="54"/>
    </row>
    <row r="52" spans="1:41" ht="18.75" customHeight="1">
      <c r="A52" s="59"/>
      <c r="B52" s="60"/>
      <c r="C52" s="67"/>
      <c r="D52" s="68"/>
      <c r="E52" s="69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8"/>
      <c r="AI52" s="49"/>
      <c r="AJ52" s="48"/>
      <c r="AK52" s="49"/>
      <c r="AL52" s="48"/>
      <c r="AM52" s="49"/>
      <c r="AN52" s="55"/>
      <c r="AO52" s="56"/>
    </row>
    <row r="53" spans="1:41" ht="18.75" customHeight="1">
      <c r="A53" s="83" t="s">
        <v>18</v>
      </c>
      <c r="B53" s="97"/>
      <c r="C53" s="97"/>
      <c r="D53" s="97"/>
      <c r="E53" s="84"/>
      <c r="F53" s="120"/>
      <c r="G53" s="121"/>
      <c r="H53" s="121"/>
      <c r="I53" s="122"/>
      <c r="J53" s="120"/>
      <c r="K53" s="121"/>
      <c r="L53" s="121"/>
      <c r="M53" s="122"/>
      <c r="N53" s="120"/>
      <c r="O53" s="121"/>
      <c r="P53" s="121"/>
      <c r="Q53" s="122"/>
      <c r="R53" s="120"/>
      <c r="S53" s="121"/>
      <c r="T53" s="121"/>
      <c r="U53" s="122"/>
      <c r="V53" s="120"/>
      <c r="W53" s="121"/>
      <c r="X53" s="121"/>
      <c r="Y53" s="122"/>
      <c r="Z53" s="120"/>
      <c r="AA53" s="121"/>
      <c r="AB53" s="121"/>
      <c r="AC53" s="122"/>
      <c r="AD53" s="120"/>
      <c r="AE53" s="121"/>
      <c r="AF53" s="121"/>
      <c r="AG53" s="122"/>
      <c r="AH53" s="7"/>
      <c r="AI53" s="7"/>
      <c r="AJ53" s="16"/>
      <c r="AK53" s="16"/>
      <c r="AL53" s="89" t="s">
        <v>14</v>
      </c>
      <c r="AM53" s="90"/>
      <c r="AN53" s="89" t="s">
        <v>15</v>
      </c>
      <c r="AO53" s="90"/>
    </row>
    <row r="54" spans="1:41" ht="18.75" customHeight="1">
      <c r="A54" s="87"/>
      <c r="B54" s="98"/>
      <c r="C54" s="98"/>
      <c r="D54" s="98"/>
      <c r="E54" s="88"/>
      <c r="F54" s="123"/>
      <c r="G54" s="124"/>
      <c r="H54" s="124"/>
      <c r="I54" s="125"/>
      <c r="J54" s="123"/>
      <c r="K54" s="124"/>
      <c r="L54" s="124"/>
      <c r="M54" s="125"/>
      <c r="N54" s="123"/>
      <c r="O54" s="124"/>
      <c r="P54" s="124"/>
      <c r="Q54" s="125"/>
      <c r="R54" s="123"/>
      <c r="S54" s="124"/>
      <c r="T54" s="124"/>
      <c r="U54" s="125"/>
      <c r="V54" s="123"/>
      <c r="W54" s="124"/>
      <c r="X54" s="124"/>
      <c r="Y54" s="125"/>
      <c r="Z54" s="123"/>
      <c r="AA54" s="124"/>
      <c r="AB54" s="124"/>
      <c r="AC54" s="125"/>
      <c r="AD54" s="123"/>
      <c r="AE54" s="124"/>
      <c r="AF54" s="124"/>
      <c r="AG54" s="125"/>
      <c r="AH54" s="15"/>
      <c r="AI54" s="15"/>
      <c r="AJ54" s="17"/>
      <c r="AK54" s="17"/>
      <c r="AL54" s="91"/>
      <c r="AM54" s="92"/>
      <c r="AN54" s="91"/>
      <c r="AO54" s="92"/>
    </row>
    <row r="55" spans="1:41" ht="18.75" customHeight="1">
      <c r="A55" s="83" t="s">
        <v>19</v>
      </c>
      <c r="B55" s="97"/>
      <c r="C55" s="97"/>
      <c r="D55" s="97"/>
      <c r="E55" s="84"/>
      <c r="F55" s="114">
        <v>0.4618055555555556</v>
      </c>
      <c r="G55" s="115"/>
      <c r="H55" s="115"/>
      <c r="I55" s="116"/>
      <c r="J55" s="114">
        <v>0.49652777777777773</v>
      </c>
      <c r="K55" s="115"/>
      <c r="L55" s="115"/>
      <c r="M55" s="116"/>
      <c r="N55" s="114">
        <v>0.5416666666666666</v>
      </c>
      <c r="O55" s="115"/>
      <c r="P55" s="115"/>
      <c r="Q55" s="116"/>
      <c r="R55" s="114">
        <v>0.5833333333333334</v>
      </c>
      <c r="S55" s="115"/>
      <c r="T55" s="115"/>
      <c r="U55" s="116"/>
      <c r="V55" s="114">
        <v>0.4375</v>
      </c>
      <c r="W55" s="115"/>
      <c r="X55" s="115"/>
      <c r="Y55" s="116"/>
      <c r="Z55" s="114">
        <v>0.4826388888888889</v>
      </c>
      <c r="AA55" s="115"/>
      <c r="AB55" s="115"/>
      <c r="AC55" s="116"/>
      <c r="AD55" s="114">
        <v>0.5277777777777778</v>
      </c>
      <c r="AE55" s="115"/>
      <c r="AF55" s="115"/>
      <c r="AG55" s="116"/>
      <c r="AH55" s="15"/>
      <c r="AI55" s="15"/>
      <c r="AJ55" s="17"/>
      <c r="AK55" s="17"/>
      <c r="AL55" s="91"/>
      <c r="AM55" s="92"/>
      <c r="AN55" s="91"/>
      <c r="AO55" s="92"/>
    </row>
    <row r="56" spans="1:41" ht="18.75" customHeight="1">
      <c r="A56" s="87"/>
      <c r="B56" s="98"/>
      <c r="C56" s="98"/>
      <c r="D56" s="98"/>
      <c r="E56" s="88"/>
      <c r="F56" s="117"/>
      <c r="G56" s="118"/>
      <c r="H56" s="118"/>
      <c r="I56" s="119"/>
      <c r="J56" s="117"/>
      <c r="K56" s="118"/>
      <c r="L56" s="118"/>
      <c r="M56" s="119"/>
      <c r="N56" s="117"/>
      <c r="O56" s="118"/>
      <c r="P56" s="118"/>
      <c r="Q56" s="119"/>
      <c r="R56" s="117"/>
      <c r="S56" s="118"/>
      <c r="T56" s="118"/>
      <c r="U56" s="119"/>
      <c r="V56" s="117"/>
      <c r="W56" s="118"/>
      <c r="X56" s="118"/>
      <c r="Y56" s="119"/>
      <c r="Z56" s="117"/>
      <c r="AA56" s="118"/>
      <c r="AB56" s="118"/>
      <c r="AC56" s="119"/>
      <c r="AD56" s="117"/>
      <c r="AE56" s="118"/>
      <c r="AF56" s="118"/>
      <c r="AG56" s="119"/>
      <c r="AH56" s="15"/>
      <c r="AI56" s="15"/>
      <c r="AJ56" s="17"/>
      <c r="AK56" s="17"/>
      <c r="AL56" s="91"/>
      <c r="AM56" s="92"/>
      <c r="AN56" s="91"/>
      <c r="AO56" s="92"/>
    </row>
    <row r="57" spans="1:41" ht="18.75" customHeight="1">
      <c r="A57" s="83" t="s">
        <v>20</v>
      </c>
      <c r="B57" s="97"/>
      <c r="C57" s="97"/>
      <c r="D57" s="97"/>
      <c r="E57" s="84"/>
      <c r="F57" s="114">
        <v>0.48260416666666667</v>
      </c>
      <c r="G57" s="109"/>
      <c r="H57" s="109"/>
      <c r="I57" s="110"/>
      <c r="J57" s="114">
        <v>0.5205902777777778</v>
      </c>
      <c r="K57" s="109"/>
      <c r="L57" s="109"/>
      <c r="M57" s="110"/>
      <c r="N57" s="114">
        <v>0.5641898148148148</v>
      </c>
      <c r="O57" s="109"/>
      <c r="P57" s="109"/>
      <c r="Q57" s="110"/>
      <c r="R57" s="114">
        <v>0.6103472222222223</v>
      </c>
      <c r="S57" s="109"/>
      <c r="T57" s="109"/>
      <c r="U57" s="110"/>
      <c r="V57" s="114">
        <v>0.46655092592592595</v>
      </c>
      <c r="W57" s="109"/>
      <c r="X57" s="109"/>
      <c r="Y57" s="110"/>
      <c r="Z57" s="114">
        <v>0.5104976851851851</v>
      </c>
      <c r="AA57" s="109"/>
      <c r="AB57" s="109"/>
      <c r="AC57" s="110"/>
      <c r="AD57" s="114">
        <v>0.5559606481481482</v>
      </c>
      <c r="AE57" s="109"/>
      <c r="AF57" s="109"/>
      <c r="AG57" s="110"/>
      <c r="AH57" s="8"/>
      <c r="AI57" s="8"/>
      <c r="AJ57" s="17"/>
      <c r="AK57" s="17"/>
      <c r="AL57" s="91"/>
      <c r="AM57" s="92"/>
      <c r="AN57" s="93"/>
      <c r="AO57" s="94"/>
    </row>
    <row r="58" spans="1:41" ht="18.75" customHeight="1">
      <c r="A58" s="87"/>
      <c r="B58" s="98"/>
      <c r="C58" s="98"/>
      <c r="D58" s="98"/>
      <c r="E58" s="88"/>
      <c r="F58" s="111"/>
      <c r="G58" s="112"/>
      <c r="H58" s="112"/>
      <c r="I58" s="113"/>
      <c r="J58" s="111"/>
      <c r="K58" s="112"/>
      <c r="L58" s="112"/>
      <c r="M58" s="113"/>
      <c r="N58" s="111"/>
      <c r="O58" s="112"/>
      <c r="P58" s="112"/>
      <c r="Q58" s="113"/>
      <c r="R58" s="111"/>
      <c r="S58" s="112"/>
      <c r="T58" s="112"/>
      <c r="U58" s="113"/>
      <c r="V58" s="111"/>
      <c r="W58" s="112"/>
      <c r="X58" s="112"/>
      <c r="Y58" s="113"/>
      <c r="Z58" s="111"/>
      <c r="AA58" s="112"/>
      <c r="AB58" s="112"/>
      <c r="AC58" s="113"/>
      <c r="AD58" s="111"/>
      <c r="AE58" s="112"/>
      <c r="AF58" s="112"/>
      <c r="AG58" s="113"/>
      <c r="AH58" s="8"/>
      <c r="AI58" s="8"/>
      <c r="AJ58" s="8"/>
      <c r="AK58" s="8"/>
      <c r="AL58" s="83" t="s">
        <v>71</v>
      </c>
      <c r="AM58" s="84"/>
      <c r="AN58" s="83" t="s">
        <v>75</v>
      </c>
      <c r="AO58" s="84"/>
    </row>
    <row r="59" spans="1:41" ht="18.75" customHeight="1">
      <c r="A59" s="83" t="s">
        <v>21</v>
      </c>
      <c r="B59" s="97"/>
      <c r="C59" s="97"/>
      <c r="D59" s="97"/>
      <c r="E59" s="84"/>
      <c r="F59" s="114">
        <v>0.485474537037037</v>
      </c>
      <c r="G59" s="109"/>
      <c r="H59" s="109"/>
      <c r="I59" s="110"/>
      <c r="J59" s="114">
        <v>0.5244212962962963</v>
      </c>
      <c r="K59" s="109"/>
      <c r="L59" s="109"/>
      <c r="M59" s="110"/>
      <c r="N59" s="114">
        <v>0.5671875000000001</v>
      </c>
      <c r="O59" s="109"/>
      <c r="P59" s="109"/>
      <c r="Q59" s="110"/>
      <c r="R59" s="114">
        <v>0.6143518518518518</v>
      </c>
      <c r="S59" s="109"/>
      <c r="T59" s="109"/>
      <c r="U59" s="110"/>
      <c r="V59" s="114">
        <v>0.4692708333333333</v>
      </c>
      <c r="W59" s="109"/>
      <c r="X59" s="109"/>
      <c r="Y59" s="110"/>
      <c r="Z59" s="114">
        <v>0.5144097222222223</v>
      </c>
      <c r="AA59" s="109"/>
      <c r="AB59" s="109"/>
      <c r="AC59" s="110"/>
      <c r="AD59" s="114">
        <v>0.5600115740740741</v>
      </c>
      <c r="AE59" s="109"/>
      <c r="AF59" s="109"/>
      <c r="AG59" s="110"/>
      <c r="AH59" s="8"/>
      <c r="AI59" s="8"/>
      <c r="AJ59" s="8"/>
      <c r="AK59" s="8"/>
      <c r="AL59" s="85"/>
      <c r="AM59" s="86"/>
      <c r="AN59" s="85"/>
      <c r="AO59" s="86"/>
    </row>
    <row r="60" spans="1:41" ht="18.75" customHeight="1">
      <c r="A60" s="87"/>
      <c r="B60" s="98"/>
      <c r="C60" s="98"/>
      <c r="D60" s="98"/>
      <c r="E60" s="88"/>
      <c r="F60" s="111"/>
      <c r="G60" s="112"/>
      <c r="H60" s="112"/>
      <c r="I60" s="113"/>
      <c r="J60" s="111"/>
      <c r="K60" s="112"/>
      <c r="L60" s="112"/>
      <c r="M60" s="113"/>
      <c r="N60" s="111"/>
      <c r="O60" s="112"/>
      <c r="P60" s="112"/>
      <c r="Q60" s="113"/>
      <c r="R60" s="111"/>
      <c r="S60" s="112"/>
      <c r="T60" s="112"/>
      <c r="U60" s="113"/>
      <c r="V60" s="111"/>
      <c r="W60" s="112"/>
      <c r="X60" s="112"/>
      <c r="Y60" s="113"/>
      <c r="Z60" s="111"/>
      <c r="AA60" s="112"/>
      <c r="AB60" s="112"/>
      <c r="AC60" s="113"/>
      <c r="AD60" s="111"/>
      <c r="AE60" s="112"/>
      <c r="AF60" s="112"/>
      <c r="AG60" s="113"/>
      <c r="AH60" s="8"/>
      <c r="AI60" s="8"/>
      <c r="AJ60" s="8"/>
      <c r="AK60" s="8"/>
      <c r="AL60" s="85"/>
      <c r="AM60" s="86"/>
      <c r="AN60" s="85"/>
      <c r="AO60" s="86"/>
    </row>
    <row r="61" spans="1:41" ht="18.75" customHeight="1">
      <c r="A61" s="83" t="s">
        <v>26</v>
      </c>
      <c r="B61" s="97"/>
      <c r="C61" s="97"/>
      <c r="D61" s="97"/>
      <c r="E61" s="84"/>
      <c r="F61" s="108" t="s">
        <v>27</v>
      </c>
      <c r="G61" s="109"/>
      <c r="H61" s="109"/>
      <c r="I61" s="110"/>
      <c r="J61" s="108" t="s">
        <v>27</v>
      </c>
      <c r="K61" s="109"/>
      <c r="L61" s="109"/>
      <c r="M61" s="110"/>
      <c r="N61" s="108" t="s">
        <v>27</v>
      </c>
      <c r="O61" s="109"/>
      <c r="P61" s="109"/>
      <c r="Q61" s="110"/>
      <c r="R61" s="108" t="s">
        <v>27</v>
      </c>
      <c r="S61" s="109"/>
      <c r="T61" s="109"/>
      <c r="U61" s="110"/>
      <c r="V61" s="108" t="s">
        <v>27</v>
      </c>
      <c r="W61" s="109"/>
      <c r="X61" s="109"/>
      <c r="Y61" s="110"/>
      <c r="Z61" s="108" t="s">
        <v>27</v>
      </c>
      <c r="AA61" s="109"/>
      <c r="AB61" s="109"/>
      <c r="AC61" s="110"/>
      <c r="AD61" s="108" t="s">
        <v>27</v>
      </c>
      <c r="AE61" s="109"/>
      <c r="AF61" s="109"/>
      <c r="AG61" s="110"/>
      <c r="AH61" s="8"/>
      <c r="AI61" s="8"/>
      <c r="AJ61" s="8"/>
      <c r="AK61" s="8"/>
      <c r="AL61" s="85"/>
      <c r="AM61" s="86"/>
      <c r="AN61" s="85"/>
      <c r="AO61" s="86"/>
    </row>
    <row r="62" spans="1:41" ht="18.75" customHeight="1">
      <c r="A62" s="87"/>
      <c r="B62" s="98"/>
      <c r="C62" s="98"/>
      <c r="D62" s="98"/>
      <c r="E62" s="88"/>
      <c r="F62" s="111"/>
      <c r="G62" s="112"/>
      <c r="H62" s="112"/>
      <c r="I62" s="113"/>
      <c r="J62" s="111"/>
      <c r="K62" s="112"/>
      <c r="L62" s="112"/>
      <c r="M62" s="113"/>
      <c r="N62" s="111"/>
      <c r="O62" s="112"/>
      <c r="P62" s="112"/>
      <c r="Q62" s="113"/>
      <c r="R62" s="111"/>
      <c r="S62" s="112"/>
      <c r="T62" s="112"/>
      <c r="U62" s="113"/>
      <c r="V62" s="111"/>
      <c r="W62" s="112"/>
      <c r="X62" s="112"/>
      <c r="Y62" s="113"/>
      <c r="Z62" s="111"/>
      <c r="AA62" s="112"/>
      <c r="AB62" s="112"/>
      <c r="AC62" s="113"/>
      <c r="AD62" s="111"/>
      <c r="AE62" s="112"/>
      <c r="AF62" s="112"/>
      <c r="AG62" s="113"/>
      <c r="AH62" s="8"/>
      <c r="AI62" s="8"/>
      <c r="AJ62" s="8"/>
      <c r="AK62" s="8"/>
      <c r="AL62" s="85"/>
      <c r="AM62" s="86"/>
      <c r="AN62" s="85"/>
      <c r="AO62" s="86"/>
    </row>
    <row r="63" spans="1:41" ht="18.75" customHeight="1">
      <c r="A63" s="83" t="s">
        <v>22</v>
      </c>
      <c r="B63" s="97"/>
      <c r="C63" s="97"/>
      <c r="D63" s="97"/>
      <c r="E63" s="84"/>
      <c r="F63" s="108" t="s">
        <v>68</v>
      </c>
      <c r="G63" s="109"/>
      <c r="H63" s="109"/>
      <c r="I63" s="110"/>
      <c r="J63" s="108" t="s">
        <v>68</v>
      </c>
      <c r="K63" s="109"/>
      <c r="L63" s="109"/>
      <c r="M63" s="110"/>
      <c r="N63" s="108" t="s">
        <v>68</v>
      </c>
      <c r="O63" s="109"/>
      <c r="P63" s="109"/>
      <c r="Q63" s="110"/>
      <c r="R63" s="108" t="s">
        <v>68</v>
      </c>
      <c r="S63" s="109"/>
      <c r="T63" s="109"/>
      <c r="U63" s="110"/>
      <c r="V63" s="108" t="s">
        <v>68</v>
      </c>
      <c r="W63" s="109"/>
      <c r="X63" s="109"/>
      <c r="Y63" s="110"/>
      <c r="Z63" s="108" t="s">
        <v>68</v>
      </c>
      <c r="AA63" s="109"/>
      <c r="AB63" s="109"/>
      <c r="AC63" s="110"/>
      <c r="AD63" s="108" t="s">
        <v>68</v>
      </c>
      <c r="AE63" s="109"/>
      <c r="AF63" s="109"/>
      <c r="AG63" s="110"/>
      <c r="AH63" s="8"/>
      <c r="AI63" s="8"/>
      <c r="AJ63" s="8"/>
      <c r="AK63" s="8"/>
      <c r="AL63" s="85"/>
      <c r="AM63" s="86"/>
      <c r="AN63" s="85"/>
      <c r="AO63" s="86"/>
    </row>
    <row r="64" spans="1:41" ht="18.75" customHeight="1">
      <c r="A64" s="87"/>
      <c r="B64" s="98"/>
      <c r="C64" s="98"/>
      <c r="D64" s="98"/>
      <c r="E64" s="88"/>
      <c r="F64" s="111"/>
      <c r="G64" s="112"/>
      <c r="H64" s="112"/>
      <c r="I64" s="113"/>
      <c r="J64" s="111"/>
      <c r="K64" s="112"/>
      <c r="L64" s="112"/>
      <c r="M64" s="113"/>
      <c r="N64" s="111"/>
      <c r="O64" s="112"/>
      <c r="P64" s="112"/>
      <c r="Q64" s="113"/>
      <c r="R64" s="111"/>
      <c r="S64" s="112"/>
      <c r="T64" s="112"/>
      <c r="U64" s="113"/>
      <c r="V64" s="111"/>
      <c r="W64" s="112"/>
      <c r="X64" s="112"/>
      <c r="Y64" s="113"/>
      <c r="Z64" s="111"/>
      <c r="AA64" s="112"/>
      <c r="AB64" s="112"/>
      <c r="AC64" s="113"/>
      <c r="AD64" s="111"/>
      <c r="AE64" s="112"/>
      <c r="AF64" s="112"/>
      <c r="AG64" s="113"/>
      <c r="AH64" s="6"/>
      <c r="AI64" s="6"/>
      <c r="AJ64" s="6"/>
      <c r="AK64" s="6"/>
      <c r="AL64" s="87"/>
      <c r="AM64" s="88"/>
      <c r="AN64" s="87"/>
      <c r="AO64" s="88"/>
    </row>
    <row r="65" spans="1:41" ht="18.75" customHeight="1">
      <c r="A65" s="83" t="s">
        <v>76</v>
      </c>
      <c r="B65" s="97"/>
      <c r="C65" s="97"/>
      <c r="D65" s="97"/>
      <c r="E65" s="84"/>
      <c r="F65" s="108">
        <v>4</v>
      </c>
      <c r="G65" s="109"/>
      <c r="H65" s="109"/>
      <c r="I65" s="110"/>
      <c r="J65" s="108">
        <v>4</v>
      </c>
      <c r="K65" s="109"/>
      <c r="L65" s="109"/>
      <c r="M65" s="110"/>
      <c r="N65" s="108">
        <v>4</v>
      </c>
      <c r="O65" s="109"/>
      <c r="P65" s="109"/>
      <c r="Q65" s="110"/>
      <c r="R65" s="108">
        <v>4</v>
      </c>
      <c r="S65" s="109"/>
      <c r="T65" s="109"/>
      <c r="U65" s="110"/>
      <c r="V65" s="108">
        <v>3</v>
      </c>
      <c r="W65" s="109"/>
      <c r="X65" s="109"/>
      <c r="Y65" s="110"/>
      <c r="Z65" s="108">
        <v>3</v>
      </c>
      <c r="AA65" s="109"/>
      <c r="AB65" s="109"/>
      <c r="AC65" s="110"/>
      <c r="AD65" s="108">
        <v>3</v>
      </c>
      <c r="AE65" s="109"/>
      <c r="AF65" s="109"/>
      <c r="AG65" s="110"/>
      <c r="AH65" s="5"/>
      <c r="AI65" s="5"/>
      <c r="AJ65" s="5"/>
      <c r="AK65" s="5"/>
      <c r="AL65" s="83" t="s">
        <v>16</v>
      </c>
      <c r="AM65" s="84"/>
      <c r="AN65" s="83" t="s">
        <v>17</v>
      </c>
      <c r="AO65" s="84"/>
    </row>
    <row r="66" spans="1:41" ht="18.75" customHeight="1">
      <c r="A66" s="87"/>
      <c r="B66" s="98"/>
      <c r="C66" s="98"/>
      <c r="D66" s="98"/>
      <c r="E66" s="88"/>
      <c r="F66" s="111"/>
      <c r="G66" s="112"/>
      <c r="H66" s="112"/>
      <c r="I66" s="113"/>
      <c r="J66" s="111"/>
      <c r="K66" s="112"/>
      <c r="L66" s="112"/>
      <c r="M66" s="113"/>
      <c r="N66" s="111"/>
      <c r="O66" s="112"/>
      <c r="P66" s="112"/>
      <c r="Q66" s="113"/>
      <c r="R66" s="111"/>
      <c r="S66" s="112"/>
      <c r="T66" s="112"/>
      <c r="U66" s="113"/>
      <c r="V66" s="111"/>
      <c r="W66" s="112"/>
      <c r="X66" s="112"/>
      <c r="Y66" s="113"/>
      <c r="Z66" s="111"/>
      <c r="AA66" s="112"/>
      <c r="AB66" s="112"/>
      <c r="AC66" s="113"/>
      <c r="AD66" s="111"/>
      <c r="AE66" s="112"/>
      <c r="AF66" s="112"/>
      <c r="AG66" s="113"/>
      <c r="AH66" s="8"/>
      <c r="AI66" s="8"/>
      <c r="AJ66" s="8"/>
      <c r="AK66" s="8"/>
      <c r="AL66" s="85"/>
      <c r="AM66" s="86"/>
      <c r="AN66" s="85"/>
      <c r="AO66" s="86"/>
    </row>
    <row r="67" spans="1:41" ht="18.75" customHeight="1">
      <c r="A67" s="83" t="s">
        <v>77</v>
      </c>
      <c r="B67" s="97"/>
      <c r="C67" s="97"/>
      <c r="D67" s="97"/>
      <c r="E67" s="84"/>
      <c r="F67" s="108">
        <v>180</v>
      </c>
      <c r="G67" s="109"/>
      <c r="H67" s="109"/>
      <c r="I67" s="110"/>
      <c r="J67" s="108">
        <v>190</v>
      </c>
      <c r="K67" s="109"/>
      <c r="L67" s="109"/>
      <c r="M67" s="110"/>
      <c r="N67" s="108">
        <v>190</v>
      </c>
      <c r="O67" s="109"/>
      <c r="P67" s="109"/>
      <c r="Q67" s="110"/>
      <c r="R67" s="108">
        <v>220</v>
      </c>
      <c r="S67" s="109"/>
      <c r="T67" s="109"/>
      <c r="U67" s="110"/>
      <c r="V67" s="108">
        <v>180</v>
      </c>
      <c r="W67" s="109"/>
      <c r="X67" s="109"/>
      <c r="Y67" s="110"/>
      <c r="Z67" s="108">
        <v>180</v>
      </c>
      <c r="AA67" s="109"/>
      <c r="AB67" s="109"/>
      <c r="AC67" s="110"/>
      <c r="AD67" s="108">
        <v>180</v>
      </c>
      <c r="AE67" s="109"/>
      <c r="AF67" s="109"/>
      <c r="AG67" s="110"/>
      <c r="AH67" s="8"/>
      <c r="AI67" s="8"/>
      <c r="AJ67" s="8"/>
      <c r="AK67" s="8"/>
      <c r="AL67" s="85"/>
      <c r="AM67" s="86"/>
      <c r="AN67" s="87"/>
      <c r="AO67" s="88"/>
    </row>
    <row r="68" spans="1:41" ht="18.75" customHeight="1">
      <c r="A68" s="87"/>
      <c r="B68" s="98"/>
      <c r="C68" s="98"/>
      <c r="D68" s="98"/>
      <c r="E68" s="88"/>
      <c r="F68" s="111"/>
      <c r="G68" s="112"/>
      <c r="H68" s="112"/>
      <c r="I68" s="113"/>
      <c r="J68" s="111"/>
      <c r="K68" s="112"/>
      <c r="L68" s="112"/>
      <c r="M68" s="113"/>
      <c r="N68" s="111"/>
      <c r="O68" s="112"/>
      <c r="P68" s="112"/>
      <c r="Q68" s="113"/>
      <c r="R68" s="111"/>
      <c r="S68" s="112"/>
      <c r="T68" s="112"/>
      <c r="U68" s="113"/>
      <c r="V68" s="111"/>
      <c r="W68" s="112"/>
      <c r="X68" s="112"/>
      <c r="Y68" s="113"/>
      <c r="Z68" s="111"/>
      <c r="AA68" s="112"/>
      <c r="AB68" s="112"/>
      <c r="AC68" s="113"/>
      <c r="AD68" s="111"/>
      <c r="AE68" s="112"/>
      <c r="AF68" s="112"/>
      <c r="AG68" s="113"/>
      <c r="AH68" s="8"/>
      <c r="AI68" s="8"/>
      <c r="AJ68" s="8"/>
      <c r="AK68" s="8"/>
      <c r="AL68" s="83" t="s">
        <v>69</v>
      </c>
      <c r="AM68" s="84"/>
      <c r="AN68" s="83" t="s">
        <v>70</v>
      </c>
      <c r="AO68" s="84"/>
    </row>
    <row r="69" spans="1:41" ht="18.75" customHeight="1">
      <c r="A69" s="83" t="s">
        <v>23</v>
      </c>
      <c r="B69" s="97"/>
      <c r="C69" s="97"/>
      <c r="D69" s="97"/>
      <c r="E69" s="84"/>
      <c r="F69" s="108" t="s">
        <v>74</v>
      </c>
      <c r="G69" s="109"/>
      <c r="H69" s="109"/>
      <c r="I69" s="110"/>
      <c r="J69" s="108" t="s">
        <v>74</v>
      </c>
      <c r="K69" s="109"/>
      <c r="L69" s="109"/>
      <c r="M69" s="110"/>
      <c r="N69" s="108" t="s">
        <v>74</v>
      </c>
      <c r="O69" s="109"/>
      <c r="P69" s="109"/>
      <c r="Q69" s="110"/>
      <c r="R69" s="108" t="s">
        <v>74</v>
      </c>
      <c r="S69" s="109"/>
      <c r="T69" s="109"/>
      <c r="U69" s="110"/>
      <c r="V69" s="108" t="s">
        <v>74</v>
      </c>
      <c r="W69" s="109"/>
      <c r="X69" s="109"/>
      <c r="Y69" s="110"/>
      <c r="Z69" s="108" t="s">
        <v>74</v>
      </c>
      <c r="AA69" s="109"/>
      <c r="AB69" s="109"/>
      <c r="AC69" s="110"/>
      <c r="AD69" s="108" t="s">
        <v>74</v>
      </c>
      <c r="AE69" s="109"/>
      <c r="AF69" s="109"/>
      <c r="AG69" s="110"/>
      <c r="AH69" s="8"/>
      <c r="AI69" s="8"/>
      <c r="AJ69" s="8"/>
      <c r="AK69" s="8"/>
      <c r="AL69" s="85"/>
      <c r="AM69" s="86"/>
      <c r="AN69" s="85"/>
      <c r="AO69" s="86"/>
    </row>
    <row r="70" spans="1:41" ht="18.75" customHeight="1">
      <c r="A70" s="87"/>
      <c r="B70" s="98"/>
      <c r="C70" s="98"/>
      <c r="D70" s="98"/>
      <c r="E70" s="88"/>
      <c r="F70" s="111"/>
      <c r="G70" s="112"/>
      <c r="H70" s="112"/>
      <c r="I70" s="113"/>
      <c r="J70" s="111"/>
      <c r="K70" s="112"/>
      <c r="L70" s="112"/>
      <c r="M70" s="113"/>
      <c r="N70" s="111"/>
      <c r="O70" s="112"/>
      <c r="P70" s="112"/>
      <c r="Q70" s="113"/>
      <c r="R70" s="111"/>
      <c r="S70" s="112"/>
      <c r="T70" s="112"/>
      <c r="U70" s="113"/>
      <c r="V70" s="111"/>
      <c r="W70" s="112"/>
      <c r="X70" s="112"/>
      <c r="Y70" s="113"/>
      <c r="Z70" s="111"/>
      <c r="AA70" s="112"/>
      <c r="AB70" s="112"/>
      <c r="AC70" s="113"/>
      <c r="AD70" s="111"/>
      <c r="AE70" s="112"/>
      <c r="AF70" s="112"/>
      <c r="AG70" s="113"/>
      <c r="AH70" s="8"/>
      <c r="AI70" s="8"/>
      <c r="AJ70" s="8"/>
      <c r="AK70" s="8"/>
      <c r="AL70" s="85"/>
      <c r="AM70" s="86"/>
      <c r="AN70" s="85"/>
      <c r="AO70" s="86"/>
    </row>
    <row r="71" spans="1:41" ht="18.75" customHeight="1">
      <c r="A71" s="83" t="s">
        <v>24</v>
      </c>
      <c r="B71" s="97"/>
      <c r="C71" s="97"/>
      <c r="D71" s="97"/>
      <c r="E71" s="84"/>
      <c r="F71" s="108"/>
      <c r="G71" s="109"/>
      <c r="H71" s="109"/>
      <c r="I71" s="110"/>
      <c r="J71" s="108"/>
      <c r="K71" s="109"/>
      <c r="L71" s="109"/>
      <c r="M71" s="110"/>
      <c r="N71" s="108"/>
      <c r="O71" s="109"/>
      <c r="P71" s="109"/>
      <c r="Q71" s="110"/>
      <c r="R71" s="108"/>
      <c r="S71" s="109"/>
      <c r="T71" s="109"/>
      <c r="U71" s="110"/>
      <c r="V71" s="108"/>
      <c r="W71" s="109"/>
      <c r="X71" s="109"/>
      <c r="Y71" s="110"/>
      <c r="Z71" s="108"/>
      <c r="AA71" s="109"/>
      <c r="AB71" s="109"/>
      <c r="AC71" s="110"/>
      <c r="AD71" s="108"/>
      <c r="AE71" s="109"/>
      <c r="AF71" s="109"/>
      <c r="AG71" s="110"/>
      <c r="AH71" s="8"/>
      <c r="AI71" s="8"/>
      <c r="AJ71" s="8"/>
      <c r="AK71" s="8"/>
      <c r="AL71" s="85"/>
      <c r="AM71" s="86"/>
      <c r="AN71" s="85"/>
      <c r="AO71" s="86"/>
    </row>
    <row r="72" spans="1:41" ht="18.75" customHeight="1">
      <c r="A72" s="87"/>
      <c r="B72" s="98"/>
      <c r="C72" s="98"/>
      <c r="D72" s="98"/>
      <c r="E72" s="88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3"/>
      <c r="R72" s="111"/>
      <c r="S72" s="112"/>
      <c r="T72" s="112"/>
      <c r="U72" s="113"/>
      <c r="V72" s="111"/>
      <c r="W72" s="112"/>
      <c r="X72" s="112"/>
      <c r="Y72" s="113"/>
      <c r="Z72" s="111"/>
      <c r="AA72" s="112"/>
      <c r="AB72" s="112"/>
      <c r="AC72" s="113"/>
      <c r="AD72" s="111"/>
      <c r="AE72" s="112"/>
      <c r="AF72" s="112"/>
      <c r="AG72" s="113"/>
      <c r="AH72" s="8"/>
      <c r="AI72" s="8"/>
      <c r="AJ72" s="8"/>
      <c r="AK72" s="8"/>
      <c r="AL72" s="85"/>
      <c r="AM72" s="86"/>
      <c r="AN72" s="85"/>
      <c r="AO72" s="86"/>
    </row>
    <row r="73" spans="1:41" ht="18.75" customHeight="1">
      <c r="A73" s="83" t="s">
        <v>25</v>
      </c>
      <c r="B73" s="97"/>
      <c r="C73" s="97"/>
      <c r="D73" s="97"/>
      <c r="E73" s="84"/>
      <c r="F73" s="108">
        <v>21</v>
      </c>
      <c r="G73" s="109"/>
      <c r="H73" s="109"/>
      <c r="I73" s="110"/>
      <c r="J73" s="108">
        <v>21</v>
      </c>
      <c r="K73" s="109"/>
      <c r="L73" s="109"/>
      <c r="M73" s="110"/>
      <c r="N73" s="108">
        <v>21</v>
      </c>
      <c r="O73" s="109"/>
      <c r="P73" s="109"/>
      <c r="Q73" s="110"/>
      <c r="R73" s="108">
        <v>21</v>
      </c>
      <c r="S73" s="109"/>
      <c r="T73" s="109"/>
      <c r="U73" s="110"/>
      <c r="V73" s="108">
        <v>22</v>
      </c>
      <c r="W73" s="109"/>
      <c r="X73" s="109"/>
      <c r="Y73" s="110"/>
      <c r="Z73" s="108">
        <v>22</v>
      </c>
      <c r="AA73" s="109"/>
      <c r="AB73" s="109"/>
      <c r="AC73" s="110"/>
      <c r="AD73" s="108">
        <v>22</v>
      </c>
      <c r="AE73" s="109"/>
      <c r="AF73" s="109"/>
      <c r="AG73" s="110"/>
      <c r="AH73" s="8"/>
      <c r="AI73" s="8"/>
      <c r="AJ73" s="8"/>
      <c r="AK73" s="8"/>
      <c r="AL73" s="85"/>
      <c r="AM73" s="86"/>
      <c r="AN73" s="85"/>
      <c r="AO73" s="86"/>
    </row>
    <row r="74" spans="1:41" ht="18.75" customHeight="1">
      <c r="A74" s="87"/>
      <c r="B74" s="98"/>
      <c r="C74" s="98"/>
      <c r="D74" s="98"/>
      <c r="E74" s="88"/>
      <c r="F74" s="111"/>
      <c r="G74" s="112"/>
      <c r="H74" s="112"/>
      <c r="I74" s="113"/>
      <c r="J74" s="111"/>
      <c r="K74" s="112"/>
      <c r="L74" s="112"/>
      <c r="M74" s="113"/>
      <c r="N74" s="111"/>
      <c r="O74" s="112"/>
      <c r="P74" s="112"/>
      <c r="Q74" s="113"/>
      <c r="R74" s="111"/>
      <c r="S74" s="112"/>
      <c r="T74" s="112"/>
      <c r="U74" s="113"/>
      <c r="V74" s="111"/>
      <c r="W74" s="112"/>
      <c r="X74" s="112"/>
      <c r="Y74" s="113"/>
      <c r="Z74" s="111"/>
      <c r="AA74" s="112"/>
      <c r="AB74" s="112"/>
      <c r="AC74" s="113"/>
      <c r="AD74" s="111"/>
      <c r="AE74" s="112"/>
      <c r="AF74" s="112"/>
      <c r="AG74" s="113"/>
      <c r="AH74" s="6"/>
      <c r="AI74" s="6"/>
      <c r="AJ74" s="6"/>
      <c r="AK74" s="6"/>
      <c r="AL74" s="87"/>
      <c r="AM74" s="88"/>
      <c r="AN74" s="87"/>
      <c r="AO74" s="88"/>
    </row>
    <row r="76" ht="17.25">
      <c r="C76" s="2" t="s">
        <v>62</v>
      </c>
    </row>
  </sheetData>
  <sheetProtection/>
  <mergeCells count="803">
    <mergeCell ref="F5:F6"/>
    <mergeCell ref="G5:G6"/>
    <mergeCell ref="H5:H6"/>
    <mergeCell ref="I5:I8"/>
    <mergeCell ref="F7:F8"/>
    <mergeCell ref="G7:G8"/>
    <mergeCell ref="H7:H8"/>
    <mergeCell ref="J5:J6"/>
    <mergeCell ref="K5:K6"/>
    <mergeCell ref="L5:L6"/>
    <mergeCell ref="M5:M8"/>
    <mergeCell ref="N5:N6"/>
    <mergeCell ref="O5:O6"/>
    <mergeCell ref="J7:J8"/>
    <mergeCell ref="K7:K8"/>
    <mergeCell ref="L7:L8"/>
    <mergeCell ref="N7:N8"/>
    <mergeCell ref="P5:P6"/>
    <mergeCell ref="Q5:Q8"/>
    <mergeCell ref="R5:R6"/>
    <mergeCell ref="S5:S6"/>
    <mergeCell ref="T5:T6"/>
    <mergeCell ref="U5:U8"/>
    <mergeCell ref="P7:P8"/>
    <mergeCell ref="R7:R8"/>
    <mergeCell ref="S7:S8"/>
    <mergeCell ref="T7:T8"/>
    <mergeCell ref="AB7:AB8"/>
    <mergeCell ref="AD7:AD8"/>
    <mergeCell ref="AE7:AE8"/>
    <mergeCell ref="AF7:AF8"/>
    <mergeCell ref="Y5:Y8"/>
    <mergeCell ref="Z5:Z6"/>
    <mergeCell ref="AA5:AA6"/>
    <mergeCell ref="Z7:Z8"/>
    <mergeCell ref="AL5:AM8"/>
    <mergeCell ref="AN5:AO8"/>
    <mergeCell ref="O7:O8"/>
    <mergeCell ref="AA7:AA8"/>
    <mergeCell ref="AB5:AB6"/>
    <mergeCell ref="AC5:AC8"/>
    <mergeCell ref="AD5:AD6"/>
    <mergeCell ref="AE5:AE6"/>
    <mergeCell ref="AF5:AF6"/>
    <mergeCell ref="AG5:AG8"/>
    <mergeCell ref="AH49:AI52"/>
    <mergeCell ref="AH41:AI44"/>
    <mergeCell ref="AJ41:AK44"/>
    <mergeCell ref="AH45:AI48"/>
    <mergeCell ref="AJ45:AK48"/>
    <mergeCell ref="AH5:AI8"/>
    <mergeCell ref="AJ5:AK8"/>
    <mergeCell ref="AJ25:AK28"/>
    <mergeCell ref="AJ49:AK52"/>
    <mergeCell ref="AH9:AI12"/>
    <mergeCell ref="AH13:AI16"/>
    <mergeCell ref="AH17:AI20"/>
    <mergeCell ref="AH21:AI24"/>
    <mergeCell ref="AJ29:AK32"/>
    <mergeCell ref="AH25:AI28"/>
    <mergeCell ref="AH29:AI32"/>
    <mergeCell ref="AJ21:AK24"/>
    <mergeCell ref="AH33:AI36"/>
    <mergeCell ref="AJ9:AK12"/>
    <mergeCell ref="AF33:AF34"/>
    <mergeCell ref="AG33:AG36"/>
    <mergeCell ref="AG29:AG32"/>
    <mergeCell ref="AG21:AG24"/>
    <mergeCell ref="AJ33:AK36"/>
    <mergeCell ref="AJ13:AK16"/>
    <mergeCell ref="AF35:AF36"/>
    <mergeCell ref="AJ17:AK20"/>
    <mergeCell ref="AB33:AB34"/>
    <mergeCell ref="AC33:AC36"/>
    <mergeCell ref="AD33:AD34"/>
    <mergeCell ref="AE33:AE34"/>
    <mergeCell ref="AB35:AB36"/>
    <mergeCell ref="AD35:AD36"/>
    <mergeCell ref="AE35:AE36"/>
    <mergeCell ref="W33:W34"/>
    <mergeCell ref="T35:T36"/>
    <mergeCell ref="V35:V36"/>
    <mergeCell ref="W35:W36"/>
    <mergeCell ref="Z33:Z34"/>
    <mergeCell ref="AA33:AA34"/>
    <mergeCell ref="X35:X36"/>
    <mergeCell ref="Z35:Z36"/>
    <mergeCell ref="AA35:AA36"/>
    <mergeCell ref="Y33:Y36"/>
    <mergeCell ref="P33:P34"/>
    <mergeCell ref="Q33:Q36"/>
    <mergeCell ref="R33:R34"/>
    <mergeCell ref="S33:S34"/>
    <mergeCell ref="P35:P36"/>
    <mergeCell ref="R35:R36"/>
    <mergeCell ref="S35:S36"/>
    <mergeCell ref="L33:L34"/>
    <mergeCell ref="M33:M36"/>
    <mergeCell ref="N33:N34"/>
    <mergeCell ref="O33:O34"/>
    <mergeCell ref="L35:L36"/>
    <mergeCell ref="N35:N36"/>
    <mergeCell ref="O35:O36"/>
    <mergeCell ref="I33:I36"/>
    <mergeCell ref="J33:J34"/>
    <mergeCell ref="K33:K34"/>
    <mergeCell ref="H35:H36"/>
    <mergeCell ref="J35:J36"/>
    <mergeCell ref="K35:K36"/>
    <mergeCell ref="AA29:AA30"/>
    <mergeCell ref="AB29:AB30"/>
    <mergeCell ref="A33:B34"/>
    <mergeCell ref="C33:E36"/>
    <mergeCell ref="F33:F34"/>
    <mergeCell ref="G33:G34"/>
    <mergeCell ref="A35:B36"/>
    <mergeCell ref="F35:F36"/>
    <mergeCell ref="G35:G36"/>
    <mergeCell ref="H33:H34"/>
    <mergeCell ref="AE29:AE30"/>
    <mergeCell ref="AF29:AF30"/>
    <mergeCell ref="AD31:AD32"/>
    <mergeCell ref="AE31:AE32"/>
    <mergeCell ref="AF31:AF32"/>
    <mergeCell ref="AC29:AC32"/>
    <mergeCell ref="Z31:Z32"/>
    <mergeCell ref="AA31:AA32"/>
    <mergeCell ref="AB31:AB32"/>
    <mergeCell ref="AD29:AD30"/>
    <mergeCell ref="P29:P30"/>
    <mergeCell ref="Q29:Q32"/>
    <mergeCell ref="R29:R30"/>
    <mergeCell ref="S29:S30"/>
    <mergeCell ref="P31:P32"/>
    <mergeCell ref="R31:R32"/>
    <mergeCell ref="S31:S32"/>
    <mergeCell ref="L29:L30"/>
    <mergeCell ref="M29:M32"/>
    <mergeCell ref="N29:N30"/>
    <mergeCell ref="O29:O30"/>
    <mergeCell ref="N31:N32"/>
    <mergeCell ref="O31:O32"/>
    <mergeCell ref="L31:L32"/>
    <mergeCell ref="H29:H30"/>
    <mergeCell ref="I29:I32"/>
    <mergeCell ref="J29:J30"/>
    <mergeCell ref="K29:K30"/>
    <mergeCell ref="H31:H32"/>
    <mergeCell ref="J31:J32"/>
    <mergeCell ref="K31:K32"/>
    <mergeCell ref="A29:B30"/>
    <mergeCell ref="C29:E32"/>
    <mergeCell ref="F29:F30"/>
    <mergeCell ref="G29:G30"/>
    <mergeCell ref="A31:B32"/>
    <mergeCell ref="F31:F32"/>
    <mergeCell ref="G31:G32"/>
    <mergeCell ref="AL49:AM52"/>
    <mergeCell ref="AN49:AO52"/>
    <mergeCell ref="AL29:AM32"/>
    <mergeCell ref="AN29:AO32"/>
    <mergeCell ref="AL33:AM36"/>
    <mergeCell ref="AN33:AO36"/>
    <mergeCell ref="AL41:AM44"/>
    <mergeCell ref="AN41:AO44"/>
    <mergeCell ref="AL45:AM48"/>
    <mergeCell ref="AN45:AO48"/>
    <mergeCell ref="AL9:AM12"/>
    <mergeCell ref="AN9:AO12"/>
    <mergeCell ref="AL17:AM20"/>
    <mergeCell ref="AN17:AO20"/>
    <mergeCell ref="AN13:AO16"/>
    <mergeCell ref="AL25:AM28"/>
    <mergeCell ref="AN25:AO28"/>
    <mergeCell ref="AL21:AM24"/>
    <mergeCell ref="AN21:AO24"/>
    <mergeCell ref="AD25:AD26"/>
    <mergeCell ref="AE25:AE26"/>
    <mergeCell ref="AF25:AF26"/>
    <mergeCell ref="AG25:AG28"/>
    <mergeCell ref="AD27:AD28"/>
    <mergeCell ref="AE27:AE28"/>
    <mergeCell ref="AF27:AF28"/>
    <mergeCell ref="AE17:AE18"/>
    <mergeCell ref="AF17:AF18"/>
    <mergeCell ref="AG17:AG20"/>
    <mergeCell ref="AD19:AD20"/>
    <mergeCell ref="AE19:AE20"/>
    <mergeCell ref="AF19:AF20"/>
    <mergeCell ref="AD17:AD18"/>
    <mergeCell ref="AF11:AF12"/>
    <mergeCell ref="AD11:AD12"/>
    <mergeCell ref="AD13:AD14"/>
    <mergeCell ref="AE13:AE14"/>
    <mergeCell ref="AF13:AF14"/>
    <mergeCell ref="AG13:AG16"/>
    <mergeCell ref="AD15:AD16"/>
    <mergeCell ref="AE15:AE16"/>
    <mergeCell ref="AF15:AF16"/>
    <mergeCell ref="AB19:AB20"/>
    <mergeCell ref="AC9:AC12"/>
    <mergeCell ref="AC21:AC24"/>
    <mergeCell ref="AF21:AF22"/>
    <mergeCell ref="AD23:AD24"/>
    <mergeCell ref="AE23:AE24"/>
    <mergeCell ref="AF23:AF24"/>
    <mergeCell ref="AD9:AD10"/>
    <mergeCell ref="AE9:AE10"/>
    <mergeCell ref="AE11:AE12"/>
    <mergeCell ref="AF9:AF10"/>
    <mergeCell ref="AG9:AG12"/>
    <mergeCell ref="AD21:AD22"/>
    <mergeCell ref="AE21:AE22"/>
    <mergeCell ref="Z13:Z14"/>
    <mergeCell ref="AA13:AA14"/>
    <mergeCell ref="Z11:Z12"/>
    <mergeCell ref="AA11:AA12"/>
    <mergeCell ref="AB11:AB12"/>
    <mergeCell ref="AA9:AA10"/>
    <mergeCell ref="Z29:Z30"/>
    <mergeCell ref="AC25:AC28"/>
    <mergeCell ref="AB13:AB14"/>
    <mergeCell ref="AC13:AC16"/>
    <mergeCell ref="Z17:Z18"/>
    <mergeCell ref="AA17:AA18"/>
    <mergeCell ref="AB17:AB18"/>
    <mergeCell ref="Z15:Z16"/>
    <mergeCell ref="AC17:AC20"/>
    <mergeCell ref="Z21:Z22"/>
    <mergeCell ref="AA15:AA16"/>
    <mergeCell ref="AB15:AB16"/>
    <mergeCell ref="W19:W20"/>
    <mergeCell ref="X19:X20"/>
    <mergeCell ref="Y25:Y28"/>
    <mergeCell ref="Z9:Z10"/>
    <mergeCell ref="AB9:AB10"/>
    <mergeCell ref="AB25:AB26"/>
    <mergeCell ref="Z19:Z20"/>
    <mergeCell ref="AA21:AA22"/>
    <mergeCell ref="Z25:Z26"/>
    <mergeCell ref="AA25:AA26"/>
    <mergeCell ref="Y17:Y20"/>
    <mergeCell ref="W23:W24"/>
    <mergeCell ref="X23:X24"/>
    <mergeCell ref="Y21:Y24"/>
    <mergeCell ref="AA19:AA20"/>
    <mergeCell ref="Y41:Y44"/>
    <mergeCell ref="Y45:Y48"/>
    <mergeCell ref="Y49:Y52"/>
    <mergeCell ref="W25:W26"/>
    <mergeCell ref="X25:X26"/>
    <mergeCell ref="W27:W28"/>
    <mergeCell ref="X27:X28"/>
    <mergeCell ref="X33:X34"/>
    <mergeCell ref="W29:W30"/>
    <mergeCell ref="W31:W32"/>
    <mergeCell ref="X31:X32"/>
    <mergeCell ref="Y13:Y16"/>
    <mergeCell ref="V15:V16"/>
    <mergeCell ref="W15:W16"/>
    <mergeCell ref="X15:X16"/>
    <mergeCell ref="V13:V14"/>
    <mergeCell ref="W13:W14"/>
    <mergeCell ref="X13:X14"/>
    <mergeCell ref="V23:V24"/>
    <mergeCell ref="Y29:Y32"/>
    <mergeCell ref="Y9:Y12"/>
    <mergeCell ref="V11:V12"/>
    <mergeCell ref="W11:W12"/>
    <mergeCell ref="X11:X12"/>
    <mergeCell ref="V9:V10"/>
    <mergeCell ref="X29:X30"/>
    <mergeCell ref="W17:W18"/>
    <mergeCell ref="X17:X18"/>
    <mergeCell ref="V21:V22"/>
    <mergeCell ref="V19:V20"/>
    <mergeCell ref="AB21:AB22"/>
    <mergeCell ref="Z23:Z24"/>
    <mergeCell ref="AA23:AA24"/>
    <mergeCell ref="AB23:AB24"/>
    <mergeCell ref="W21:W22"/>
    <mergeCell ref="X21:X22"/>
    <mergeCell ref="V17:V18"/>
    <mergeCell ref="W9:W10"/>
    <mergeCell ref="X9:X10"/>
    <mergeCell ref="V5:V6"/>
    <mergeCell ref="W5:W6"/>
    <mergeCell ref="X5:X6"/>
    <mergeCell ref="V7:V8"/>
    <mergeCell ref="W7:W8"/>
    <mergeCell ref="X7:X8"/>
    <mergeCell ref="U29:U32"/>
    <mergeCell ref="T31:T32"/>
    <mergeCell ref="U33:U36"/>
    <mergeCell ref="V25:V26"/>
    <mergeCell ref="V27:V28"/>
    <mergeCell ref="V33:V34"/>
    <mergeCell ref="V29:V30"/>
    <mergeCell ref="V31:V32"/>
    <mergeCell ref="T41:T42"/>
    <mergeCell ref="T43:T44"/>
    <mergeCell ref="T45:T46"/>
    <mergeCell ref="T29:T30"/>
    <mergeCell ref="T33:T34"/>
    <mergeCell ref="T17:T18"/>
    <mergeCell ref="T39:T40"/>
    <mergeCell ref="U13:U16"/>
    <mergeCell ref="S21:S22"/>
    <mergeCell ref="U25:U28"/>
    <mergeCell ref="R17:R18"/>
    <mergeCell ref="U17:U20"/>
    <mergeCell ref="R19:R20"/>
    <mergeCell ref="S17:S18"/>
    <mergeCell ref="T27:T28"/>
    <mergeCell ref="S19:S20"/>
    <mergeCell ref="T19:T20"/>
    <mergeCell ref="U9:U12"/>
    <mergeCell ref="R11:R12"/>
    <mergeCell ref="S11:S12"/>
    <mergeCell ref="T11:T12"/>
    <mergeCell ref="R9:R10"/>
    <mergeCell ref="S9:S10"/>
    <mergeCell ref="T9:T10"/>
    <mergeCell ref="U21:U24"/>
    <mergeCell ref="R13:R14"/>
    <mergeCell ref="S13:S14"/>
    <mergeCell ref="T13:T14"/>
    <mergeCell ref="R15:R16"/>
    <mergeCell ref="S15:S16"/>
    <mergeCell ref="T15:T16"/>
    <mergeCell ref="R23:R24"/>
    <mergeCell ref="R21:R22"/>
    <mergeCell ref="S23:S24"/>
    <mergeCell ref="P25:P26"/>
    <mergeCell ref="Q17:Q20"/>
    <mergeCell ref="T23:T24"/>
    <mergeCell ref="R25:R26"/>
    <mergeCell ref="S25:S26"/>
    <mergeCell ref="T25:T26"/>
    <mergeCell ref="T21:T22"/>
    <mergeCell ref="O27:O28"/>
    <mergeCell ref="P27:P28"/>
    <mergeCell ref="N17:N18"/>
    <mergeCell ref="O17:O18"/>
    <mergeCell ref="P17:P18"/>
    <mergeCell ref="O19:O20"/>
    <mergeCell ref="P19:P20"/>
    <mergeCell ref="N27:N28"/>
    <mergeCell ref="N25:N26"/>
    <mergeCell ref="N19:N20"/>
    <mergeCell ref="N13:N14"/>
    <mergeCell ref="O13:O14"/>
    <mergeCell ref="P13:P14"/>
    <mergeCell ref="Q13:Q16"/>
    <mergeCell ref="N15:N16"/>
    <mergeCell ref="O15:O16"/>
    <mergeCell ref="P15:P16"/>
    <mergeCell ref="N9:N10"/>
    <mergeCell ref="O9:O10"/>
    <mergeCell ref="P9:P10"/>
    <mergeCell ref="Q9:Q12"/>
    <mergeCell ref="N11:N12"/>
    <mergeCell ref="O11:O12"/>
    <mergeCell ref="P11:P12"/>
    <mergeCell ref="N21:N22"/>
    <mergeCell ref="O21:O22"/>
    <mergeCell ref="P21:P22"/>
    <mergeCell ref="Q21:Q24"/>
    <mergeCell ref="N23:N24"/>
    <mergeCell ref="O23:O24"/>
    <mergeCell ref="P23:P24"/>
    <mergeCell ref="K17:K18"/>
    <mergeCell ref="L17:L18"/>
    <mergeCell ref="M17:M20"/>
    <mergeCell ref="J19:J20"/>
    <mergeCell ref="K19:K20"/>
    <mergeCell ref="L19:L20"/>
    <mergeCell ref="K13:K14"/>
    <mergeCell ref="L13:L14"/>
    <mergeCell ref="M13:M16"/>
    <mergeCell ref="J15:J16"/>
    <mergeCell ref="K15:K16"/>
    <mergeCell ref="L15:L16"/>
    <mergeCell ref="K9:K10"/>
    <mergeCell ref="L9:L10"/>
    <mergeCell ref="M9:M12"/>
    <mergeCell ref="J11:J12"/>
    <mergeCell ref="K11:K12"/>
    <mergeCell ref="L11:L12"/>
    <mergeCell ref="K21:K22"/>
    <mergeCell ref="L21:L22"/>
    <mergeCell ref="M21:M24"/>
    <mergeCell ref="J23:J24"/>
    <mergeCell ref="K23:K24"/>
    <mergeCell ref="L23:L24"/>
    <mergeCell ref="I9:I12"/>
    <mergeCell ref="H21:H22"/>
    <mergeCell ref="I21:I24"/>
    <mergeCell ref="H23:H24"/>
    <mergeCell ref="I13:I16"/>
    <mergeCell ref="J21:J22"/>
    <mergeCell ref="J9:J10"/>
    <mergeCell ref="J13:J14"/>
    <mergeCell ref="J17:J18"/>
    <mergeCell ref="F17:F18"/>
    <mergeCell ref="G17:G18"/>
    <mergeCell ref="H17:H18"/>
    <mergeCell ref="F19:F20"/>
    <mergeCell ref="G19:G20"/>
    <mergeCell ref="H19:H20"/>
    <mergeCell ref="G13:G14"/>
    <mergeCell ref="H13:H14"/>
    <mergeCell ref="F15:F16"/>
    <mergeCell ref="G15:G16"/>
    <mergeCell ref="H15:H16"/>
    <mergeCell ref="F13:F14"/>
    <mergeCell ref="G9:G10"/>
    <mergeCell ref="H9:H10"/>
    <mergeCell ref="F11:F12"/>
    <mergeCell ref="G11:G12"/>
    <mergeCell ref="H11:H12"/>
    <mergeCell ref="F9:F10"/>
    <mergeCell ref="F53:I54"/>
    <mergeCell ref="J53:M54"/>
    <mergeCell ref="N53:Q54"/>
    <mergeCell ref="A21:B22"/>
    <mergeCell ref="C21:E24"/>
    <mergeCell ref="F21:F22"/>
    <mergeCell ref="G21:G22"/>
    <mergeCell ref="A23:B24"/>
    <mergeCell ref="F23:F24"/>
    <mergeCell ref="G23:G24"/>
    <mergeCell ref="G27:G28"/>
    <mergeCell ref="A55:E56"/>
    <mergeCell ref="F55:I56"/>
    <mergeCell ref="J55:M56"/>
    <mergeCell ref="N55:Q56"/>
    <mergeCell ref="AD53:AG54"/>
    <mergeCell ref="Z53:AC54"/>
    <mergeCell ref="R53:U54"/>
    <mergeCell ref="V53:Y54"/>
    <mergeCell ref="A53:E54"/>
    <mergeCell ref="M25:M28"/>
    <mergeCell ref="AD55:AG56"/>
    <mergeCell ref="A27:B28"/>
    <mergeCell ref="C25:E28"/>
    <mergeCell ref="F25:F26"/>
    <mergeCell ref="G25:G26"/>
    <mergeCell ref="H25:H26"/>
    <mergeCell ref="F27:F28"/>
    <mergeCell ref="Q25:Q28"/>
    <mergeCell ref="R27:R28"/>
    <mergeCell ref="J27:J28"/>
    <mergeCell ref="K27:K28"/>
    <mergeCell ref="L27:L28"/>
    <mergeCell ref="H27:H28"/>
    <mergeCell ref="J25:J26"/>
    <mergeCell ref="K25:K26"/>
    <mergeCell ref="L25:L26"/>
    <mergeCell ref="I25:I28"/>
    <mergeCell ref="Z27:Z28"/>
    <mergeCell ref="AA27:AA28"/>
    <mergeCell ref="AB27:AB28"/>
    <mergeCell ref="R57:U58"/>
    <mergeCell ref="V57:Y58"/>
    <mergeCell ref="R55:U56"/>
    <mergeCell ref="V55:Y56"/>
    <mergeCell ref="Z55:AC56"/>
    <mergeCell ref="S27:S28"/>
    <mergeCell ref="T49:T50"/>
    <mergeCell ref="A57:E58"/>
    <mergeCell ref="F57:I58"/>
    <mergeCell ref="J57:M58"/>
    <mergeCell ref="N57:Q58"/>
    <mergeCell ref="A19:B20"/>
    <mergeCell ref="C17:E20"/>
    <mergeCell ref="A17:B18"/>
    <mergeCell ref="I17:I20"/>
    <mergeCell ref="O25:O26"/>
    <mergeCell ref="A25:B26"/>
    <mergeCell ref="AD67:AG68"/>
    <mergeCell ref="AD65:AG66"/>
    <mergeCell ref="AD57:AG58"/>
    <mergeCell ref="Z57:AC58"/>
    <mergeCell ref="AD59:AG60"/>
    <mergeCell ref="AD61:AG62"/>
    <mergeCell ref="AD63:AG64"/>
    <mergeCell ref="Z61:AC62"/>
    <mergeCell ref="Z63:AC64"/>
    <mergeCell ref="AD71:AG72"/>
    <mergeCell ref="AD73:AG74"/>
    <mergeCell ref="AD69:AG70"/>
    <mergeCell ref="Z71:AC72"/>
    <mergeCell ref="Z73:AC74"/>
    <mergeCell ref="Z69:AC70"/>
    <mergeCell ref="V69:Y70"/>
    <mergeCell ref="V71:Y72"/>
    <mergeCell ref="Z59:AC60"/>
    <mergeCell ref="V59:Y60"/>
    <mergeCell ref="V61:Y62"/>
    <mergeCell ref="V63:Y64"/>
    <mergeCell ref="V65:Y66"/>
    <mergeCell ref="Z65:AC66"/>
    <mergeCell ref="Z67:AC68"/>
    <mergeCell ref="V73:Y74"/>
    <mergeCell ref="R73:U74"/>
    <mergeCell ref="N69:Q70"/>
    <mergeCell ref="N71:Q72"/>
    <mergeCell ref="N73:Q74"/>
    <mergeCell ref="J59:M60"/>
    <mergeCell ref="J61:M62"/>
    <mergeCell ref="N59:Q60"/>
    <mergeCell ref="R59:U60"/>
    <mergeCell ref="V67:Y68"/>
    <mergeCell ref="A59:E60"/>
    <mergeCell ref="F59:I60"/>
    <mergeCell ref="F61:I62"/>
    <mergeCell ref="F63:I64"/>
    <mergeCell ref="F65:I66"/>
    <mergeCell ref="R61:U62"/>
    <mergeCell ref="N61:Q62"/>
    <mergeCell ref="A61:E62"/>
    <mergeCell ref="J73:M74"/>
    <mergeCell ref="F73:I74"/>
    <mergeCell ref="J69:M70"/>
    <mergeCell ref="J71:M72"/>
    <mergeCell ref="J65:M66"/>
    <mergeCell ref="J67:M68"/>
    <mergeCell ref="R69:U70"/>
    <mergeCell ref="R65:U66"/>
    <mergeCell ref="N63:Q64"/>
    <mergeCell ref="R71:U72"/>
    <mergeCell ref="R63:U64"/>
    <mergeCell ref="A69:E70"/>
    <mergeCell ref="A71:E72"/>
    <mergeCell ref="N67:Q68"/>
    <mergeCell ref="R67:U68"/>
    <mergeCell ref="R1:U2"/>
    <mergeCell ref="A73:E74"/>
    <mergeCell ref="F69:I70"/>
    <mergeCell ref="F71:I72"/>
    <mergeCell ref="F67:I68"/>
    <mergeCell ref="J63:M64"/>
    <mergeCell ref="N65:Q66"/>
    <mergeCell ref="A63:E64"/>
    <mergeCell ref="A65:E66"/>
    <mergeCell ref="A67:E68"/>
    <mergeCell ref="V1:Y2"/>
    <mergeCell ref="A1:B4"/>
    <mergeCell ref="C1:E4"/>
    <mergeCell ref="F1:I2"/>
    <mergeCell ref="F3:F4"/>
    <mergeCell ref="G3:G4"/>
    <mergeCell ref="H3:I4"/>
    <mergeCell ref="X3:Y4"/>
    <mergeCell ref="J1:M2"/>
    <mergeCell ref="N1:Q2"/>
    <mergeCell ref="Z1:AC2"/>
    <mergeCell ref="AD1:AG2"/>
    <mergeCell ref="J3:J4"/>
    <mergeCell ref="AL13:AM16"/>
    <mergeCell ref="K3:K4"/>
    <mergeCell ref="L3:M4"/>
    <mergeCell ref="N3:N4"/>
    <mergeCell ref="O3:O4"/>
    <mergeCell ref="P3:Q4"/>
    <mergeCell ref="R3:R4"/>
    <mergeCell ref="Z3:Z4"/>
    <mergeCell ref="AA3:AA4"/>
    <mergeCell ref="AB3:AC4"/>
    <mergeCell ref="S3:S4"/>
    <mergeCell ref="T3:U4"/>
    <mergeCell ref="V3:V4"/>
    <mergeCell ref="W3:W4"/>
    <mergeCell ref="AD3:AD4"/>
    <mergeCell ref="AE3:AE4"/>
    <mergeCell ref="AF3:AG4"/>
    <mergeCell ref="AL1:AO2"/>
    <mergeCell ref="AL3:AM4"/>
    <mergeCell ref="AN3:AO4"/>
    <mergeCell ref="AJ3:AK4"/>
    <mergeCell ref="AH3:AI4"/>
    <mergeCell ref="AN68:AO74"/>
    <mergeCell ref="AL53:AM57"/>
    <mergeCell ref="AN53:AO57"/>
    <mergeCell ref="AL58:AM64"/>
    <mergeCell ref="AN58:AO64"/>
    <mergeCell ref="AL65:AM67"/>
    <mergeCell ref="AN65:AO67"/>
    <mergeCell ref="AL68:AM74"/>
    <mergeCell ref="C13:E16"/>
    <mergeCell ref="A13:B14"/>
    <mergeCell ref="A15:B16"/>
    <mergeCell ref="C9:E12"/>
    <mergeCell ref="A11:B12"/>
    <mergeCell ref="A5:B6"/>
    <mergeCell ref="C5:E8"/>
    <mergeCell ref="A9:B10"/>
    <mergeCell ref="A7:B8"/>
    <mergeCell ref="A49:B50"/>
    <mergeCell ref="C49:E52"/>
    <mergeCell ref="F49:F50"/>
    <mergeCell ref="G49:G50"/>
    <mergeCell ref="A51:B52"/>
    <mergeCell ref="F51:F52"/>
    <mergeCell ref="G51:G52"/>
    <mergeCell ref="H49:H50"/>
    <mergeCell ref="I49:I52"/>
    <mergeCell ref="J49:J50"/>
    <mergeCell ref="K49:K50"/>
    <mergeCell ref="H51:H52"/>
    <mergeCell ref="J51:J52"/>
    <mergeCell ref="K51:K52"/>
    <mergeCell ref="L49:L50"/>
    <mergeCell ref="M49:M52"/>
    <mergeCell ref="N49:N50"/>
    <mergeCell ref="O49:O50"/>
    <mergeCell ref="L51:L52"/>
    <mergeCell ref="N51:N52"/>
    <mergeCell ref="O51:O52"/>
    <mergeCell ref="P49:P50"/>
    <mergeCell ref="Q49:Q52"/>
    <mergeCell ref="R49:R50"/>
    <mergeCell ref="S49:S50"/>
    <mergeCell ref="P51:P52"/>
    <mergeCell ref="R51:R52"/>
    <mergeCell ref="S51:S52"/>
    <mergeCell ref="Z49:Z50"/>
    <mergeCell ref="AA49:AA50"/>
    <mergeCell ref="AB49:AB50"/>
    <mergeCell ref="AC49:AC52"/>
    <mergeCell ref="Z51:Z52"/>
    <mergeCell ref="AA51:AA52"/>
    <mergeCell ref="AB51:AB52"/>
    <mergeCell ref="AD49:AD50"/>
    <mergeCell ref="AE49:AE50"/>
    <mergeCell ref="AF49:AF50"/>
    <mergeCell ref="AG49:AG52"/>
    <mergeCell ref="AD51:AD52"/>
    <mergeCell ref="AE51:AE52"/>
    <mergeCell ref="AF51:AF52"/>
    <mergeCell ref="T51:T52"/>
    <mergeCell ref="V51:V52"/>
    <mergeCell ref="W51:W52"/>
    <mergeCell ref="X51:X52"/>
    <mergeCell ref="U49:U52"/>
    <mergeCell ref="V49:V50"/>
    <mergeCell ref="W49:W50"/>
    <mergeCell ref="X49:X50"/>
    <mergeCell ref="A41:B42"/>
    <mergeCell ref="C41:E44"/>
    <mergeCell ref="F41:F42"/>
    <mergeCell ref="G41:G42"/>
    <mergeCell ref="A43:B44"/>
    <mergeCell ref="F43:F44"/>
    <mergeCell ref="G43:G44"/>
    <mergeCell ref="H41:H42"/>
    <mergeCell ref="I41:I44"/>
    <mergeCell ref="J41:J42"/>
    <mergeCell ref="K41:K42"/>
    <mergeCell ref="H43:H44"/>
    <mergeCell ref="J43:J44"/>
    <mergeCell ref="K43:K44"/>
    <mergeCell ref="L41:L42"/>
    <mergeCell ref="M41:M44"/>
    <mergeCell ref="N41:N42"/>
    <mergeCell ref="O41:O42"/>
    <mergeCell ref="L43:L44"/>
    <mergeCell ref="N43:N44"/>
    <mergeCell ref="O43:O44"/>
    <mergeCell ref="P41:P42"/>
    <mergeCell ref="Q41:Q44"/>
    <mergeCell ref="R41:R42"/>
    <mergeCell ref="S41:S42"/>
    <mergeCell ref="P43:P44"/>
    <mergeCell ref="R43:R44"/>
    <mergeCell ref="S43:S44"/>
    <mergeCell ref="U41:U44"/>
    <mergeCell ref="V41:V42"/>
    <mergeCell ref="W41:W42"/>
    <mergeCell ref="X41:X42"/>
    <mergeCell ref="V43:V44"/>
    <mergeCell ref="W43:W44"/>
    <mergeCell ref="X43:X44"/>
    <mergeCell ref="AF43:AF44"/>
    <mergeCell ref="Z41:Z42"/>
    <mergeCell ref="AA41:AA42"/>
    <mergeCell ref="AB41:AB42"/>
    <mergeCell ref="AC41:AC44"/>
    <mergeCell ref="Z43:Z44"/>
    <mergeCell ref="AA43:AA44"/>
    <mergeCell ref="AB43:AB44"/>
    <mergeCell ref="AD41:AD42"/>
    <mergeCell ref="AE41:AE42"/>
    <mergeCell ref="AF41:AF42"/>
    <mergeCell ref="AG41:AG44"/>
    <mergeCell ref="AD43:AD44"/>
    <mergeCell ref="AE43:AE44"/>
    <mergeCell ref="A45:B46"/>
    <mergeCell ref="C45:E48"/>
    <mergeCell ref="F45:F46"/>
    <mergeCell ref="G45:G46"/>
    <mergeCell ref="A47:B48"/>
    <mergeCell ref="F47:F48"/>
    <mergeCell ref="G47:G48"/>
    <mergeCell ref="H45:H46"/>
    <mergeCell ref="I45:I48"/>
    <mergeCell ref="J45:J46"/>
    <mergeCell ref="K45:K46"/>
    <mergeCell ref="H47:H48"/>
    <mergeCell ref="J47:J48"/>
    <mergeCell ref="K47:K48"/>
    <mergeCell ref="L45:L46"/>
    <mergeCell ref="M45:M48"/>
    <mergeCell ref="N45:N46"/>
    <mergeCell ref="O45:O46"/>
    <mergeCell ref="L47:L48"/>
    <mergeCell ref="N47:N48"/>
    <mergeCell ref="O47:O48"/>
    <mergeCell ref="P45:P46"/>
    <mergeCell ref="Q45:Q48"/>
    <mergeCell ref="R45:R46"/>
    <mergeCell ref="S45:S46"/>
    <mergeCell ref="P47:P48"/>
    <mergeCell ref="R47:R48"/>
    <mergeCell ref="S47:S48"/>
    <mergeCell ref="Z45:Z46"/>
    <mergeCell ref="AA45:AA46"/>
    <mergeCell ref="AB45:AB46"/>
    <mergeCell ref="AC45:AC48"/>
    <mergeCell ref="Z47:Z48"/>
    <mergeCell ref="AA47:AA48"/>
    <mergeCell ref="AB47:AB48"/>
    <mergeCell ref="AD45:AD46"/>
    <mergeCell ref="AE45:AE46"/>
    <mergeCell ref="AF45:AF46"/>
    <mergeCell ref="AG45:AG48"/>
    <mergeCell ref="AD47:AD48"/>
    <mergeCell ref="AE47:AE48"/>
    <mergeCell ref="AF47:AF48"/>
    <mergeCell ref="T47:T48"/>
    <mergeCell ref="V47:V48"/>
    <mergeCell ref="W47:W48"/>
    <mergeCell ref="X47:X48"/>
    <mergeCell ref="U45:U48"/>
    <mergeCell ref="V45:V46"/>
    <mergeCell ref="W45:W46"/>
    <mergeCell ref="X45:X46"/>
    <mergeCell ref="A37:B38"/>
    <mergeCell ref="C37:E40"/>
    <mergeCell ref="F37:F38"/>
    <mergeCell ref="G37:G38"/>
    <mergeCell ref="H37:H38"/>
    <mergeCell ref="I37:I40"/>
    <mergeCell ref="J37:J38"/>
    <mergeCell ref="K37:K38"/>
    <mergeCell ref="L37:L38"/>
    <mergeCell ref="M37:M40"/>
    <mergeCell ref="N37:N38"/>
    <mergeCell ref="O37:O38"/>
    <mergeCell ref="L39:L40"/>
    <mergeCell ref="N39:N40"/>
    <mergeCell ref="O39:O40"/>
    <mergeCell ref="Z39:Z40"/>
    <mergeCell ref="P37:P38"/>
    <mergeCell ref="Q37:Q40"/>
    <mergeCell ref="R37:R38"/>
    <mergeCell ref="S37:S38"/>
    <mergeCell ref="T37:T38"/>
    <mergeCell ref="U37:U40"/>
    <mergeCell ref="P39:P40"/>
    <mergeCell ref="R39:R40"/>
    <mergeCell ref="S39:S40"/>
    <mergeCell ref="AG37:AG40"/>
    <mergeCell ref="V37:V38"/>
    <mergeCell ref="W37:W38"/>
    <mergeCell ref="X37:X38"/>
    <mergeCell ref="Y37:Y40"/>
    <mergeCell ref="Z37:Z38"/>
    <mergeCell ref="AA37:AA38"/>
    <mergeCell ref="V39:V40"/>
    <mergeCell ref="W39:W40"/>
    <mergeCell ref="X39:X40"/>
    <mergeCell ref="AJ37:AK40"/>
    <mergeCell ref="AL37:AM40"/>
    <mergeCell ref="AN37:AO40"/>
    <mergeCell ref="A39:B40"/>
    <mergeCell ref="F39:F40"/>
    <mergeCell ref="G39:G40"/>
    <mergeCell ref="H39:H40"/>
    <mergeCell ref="J39:J40"/>
    <mergeCell ref="K39:K40"/>
    <mergeCell ref="AB37:AB38"/>
    <mergeCell ref="AA39:AA40"/>
    <mergeCell ref="AB39:AB40"/>
    <mergeCell ref="AD39:AD40"/>
    <mergeCell ref="AE39:AE40"/>
    <mergeCell ref="AF39:AF40"/>
    <mergeCell ref="AH37:AI40"/>
    <mergeCell ref="AC37:AC40"/>
    <mergeCell ref="AD37:AD38"/>
    <mergeCell ref="AE37:AE38"/>
    <mergeCell ref="AF37:AF38"/>
  </mergeCells>
  <printOptions horizontalCentered="1" verticalCentered="1"/>
  <pageMargins left="0.5905511811023623" right="0.5905511811023623" top="0.2362204724409449" bottom="0.1968503937007874" header="0.5118110236220472" footer="0.5118110236220472"/>
  <pageSetup fitToHeight="1" fitToWidth="1" horizontalDpi="300" verticalDpi="300" orientation="landscape" paperSize="8" scale="53" r:id="rId1"/>
  <headerFooter alignWithMargins="0">
    <oddHeader>&amp;C&amp;"ＭＳ Ｐゴシック,太字"&amp;24第59回関東実業団ヨット選手権大会
国際スナイプ級　成績表&amp;R2013年6月8,9日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8:P40"/>
  <sheetViews>
    <sheetView view="pageLayout" workbookViewId="0" topLeftCell="A1">
      <selection activeCell="O12" sqref="O12"/>
    </sheetView>
  </sheetViews>
  <sheetFormatPr defaultColWidth="9.00390625" defaultRowHeight="13.5"/>
  <cols>
    <col min="5" max="5" width="22.375" style="0" customWidth="1"/>
    <col min="6" max="6" width="7.625" style="0" bestFit="1" customWidth="1"/>
    <col min="8" max="8" width="9.25390625" style="0" bestFit="1" customWidth="1"/>
    <col min="14" max="14" width="6.25390625" style="0" customWidth="1"/>
    <col min="15" max="15" width="6.00390625" style="0" customWidth="1"/>
    <col min="16" max="16" width="18.00390625" style="0" customWidth="1"/>
  </cols>
  <sheetData>
    <row r="7" ht="14.25" thickBot="1"/>
    <row r="8" spans="5:16" ht="26.25" customHeight="1" thickBot="1">
      <c r="E8" s="18"/>
      <c r="F8" s="19"/>
      <c r="G8" s="20" t="s">
        <v>52</v>
      </c>
      <c r="H8" s="20" t="s">
        <v>53</v>
      </c>
      <c r="I8" s="20" t="s">
        <v>54</v>
      </c>
      <c r="J8" s="20" t="s">
        <v>55</v>
      </c>
      <c r="K8" s="20" t="s">
        <v>56</v>
      </c>
      <c r="L8" s="20" t="s">
        <v>57</v>
      </c>
      <c r="M8" s="20" t="s">
        <v>58</v>
      </c>
      <c r="N8" s="21" t="s">
        <v>11</v>
      </c>
      <c r="O8" s="22" t="s">
        <v>10</v>
      </c>
      <c r="P8" s="23" t="s">
        <v>45</v>
      </c>
    </row>
    <row r="9" spans="5:16" ht="26.25" customHeight="1" thickTop="1">
      <c r="E9" s="24">
        <v>30980</v>
      </c>
      <c r="F9" s="3" t="s">
        <v>10</v>
      </c>
      <c r="G9" s="9">
        <v>1</v>
      </c>
      <c r="H9" s="10"/>
      <c r="I9" s="10">
        <v>3</v>
      </c>
      <c r="J9" s="10"/>
      <c r="K9" s="10">
        <v>4</v>
      </c>
      <c r="L9" s="10"/>
      <c r="M9" s="9">
        <v>2</v>
      </c>
      <c r="N9" s="11"/>
      <c r="O9" s="25"/>
      <c r="P9" s="26"/>
    </row>
    <row r="10" spans="5:16" ht="26.25" customHeight="1" thickBot="1">
      <c r="E10" s="27"/>
      <c r="F10" s="4" t="s">
        <v>46</v>
      </c>
      <c r="G10" s="12">
        <f aca="true" t="shared" si="0" ref="G10:M10">IF(G9=1,10,IF(G9=2,7,IF(G9=3,5,IF(G9=4,3,IF(G9=5,2,IF(G9=6,1," "))))))</f>
        <v>10</v>
      </c>
      <c r="H10" s="13" t="str">
        <f t="shared" si="0"/>
        <v> </v>
      </c>
      <c r="I10" s="13">
        <f t="shared" si="0"/>
        <v>5</v>
      </c>
      <c r="J10" s="13" t="str">
        <f t="shared" si="0"/>
        <v> </v>
      </c>
      <c r="K10" s="13">
        <f t="shared" si="0"/>
        <v>3</v>
      </c>
      <c r="L10" s="13" t="str">
        <f t="shared" si="0"/>
        <v> </v>
      </c>
      <c r="M10" s="12">
        <f t="shared" si="0"/>
        <v>7</v>
      </c>
      <c r="N10" s="14">
        <f>SUM(G10:M10)</f>
        <v>25</v>
      </c>
      <c r="O10" s="28">
        <f>RANK(N10,$N$10:$N$32,0)</f>
        <v>3</v>
      </c>
      <c r="P10" s="29"/>
    </row>
    <row r="11" spans="5:16" ht="26.25" customHeight="1" thickTop="1">
      <c r="E11" s="24">
        <v>31162</v>
      </c>
      <c r="F11" s="3" t="s">
        <v>10</v>
      </c>
      <c r="G11" s="9">
        <v>2</v>
      </c>
      <c r="H11" s="10">
        <v>2</v>
      </c>
      <c r="I11" s="10">
        <v>1</v>
      </c>
      <c r="J11" s="10">
        <v>1</v>
      </c>
      <c r="K11" s="10">
        <v>6</v>
      </c>
      <c r="L11" s="10">
        <v>4</v>
      </c>
      <c r="M11" s="9">
        <v>3</v>
      </c>
      <c r="N11" s="11"/>
      <c r="O11" s="25"/>
      <c r="P11" s="26"/>
    </row>
    <row r="12" spans="5:16" ht="26.25" customHeight="1" thickBot="1">
      <c r="E12" s="27"/>
      <c r="F12" s="4" t="s">
        <v>46</v>
      </c>
      <c r="G12" s="12">
        <f aca="true" t="shared" si="1" ref="G12:M12">IF(G11=1,10,IF(G11=2,7,IF(G11=3,5,IF(G11=4,3,IF(G11=5,2,IF(G11=6,1," "))))))</f>
        <v>7</v>
      </c>
      <c r="H12" s="13">
        <f t="shared" si="1"/>
        <v>7</v>
      </c>
      <c r="I12" s="13">
        <f t="shared" si="1"/>
        <v>10</v>
      </c>
      <c r="J12" s="13">
        <f t="shared" si="1"/>
        <v>10</v>
      </c>
      <c r="K12" s="13">
        <f t="shared" si="1"/>
        <v>1</v>
      </c>
      <c r="L12" s="13">
        <f t="shared" si="1"/>
        <v>3</v>
      </c>
      <c r="M12" s="12">
        <f t="shared" si="1"/>
        <v>5</v>
      </c>
      <c r="N12" s="41">
        <f>SUM(G12:M12)</f>
        <v>43</v>
      </c>
      <c r="O12" s="28">
        <f>RANK(N12,$N$10:$N$32,0)</f>
        <v>1</v>
      </c>
      <c r="P12" s="29"/>
    </row>
    <row r="13" spans="5:16" ht="26.25" customHeight="1" thickTop="1">
      <c r="E13" s="24">
        <v>31165</v>
      </c>
      <c r="F13" s="3" t="s">
        <v>10</v>
      </c>
      <c r="G13" s="9">
        <v>3</v>
      </c>
      <c r="H13" s="10"/>
      <c r="I13" s="10">
        <v>6</v>
      </c>
      <c r="J13" s="10">
        <v>2</v>
      </c>
      <c r="K13" s="10"/>
      <c r="L13" s="10"/>
      <c r="M13" s="9"/>
      <c r="N13" s="11"/>
      <c r="O13" s="25"/>
      <c r="P13" s="30"/>
    </row>
    <row r="14" spans="5:16" ht="26.25" customHeight="1" thickBot="1">
      <c r="E14" s="27"/>
      <c r="F14" s="4" t="s">
        <v>46</v>
      </c>
      <c r="G14" s="12">
        <f aca="true" t="shared" si="2" ref="G14:M14">IF(G13=1,10,IF(G13=2,7,IF(G13=3,5,IF(G13=4,3,IF(G13=5,2,IF(G13=6,1," "))))))</f>
        <v>5</v>
      </c>
      <c r="H14" s="13" t="str">
        <f t="shared" si="2"/>
        <v> </v>
      </c>
      <c r="I14" s="13">
        <f t="shared" si="2"/>
        <v>1</v>
      </c>
      <c r="J14" s="13">
        <f t="shared" si="2"/>
        <v>7</v>
      </c>
      <c r="K14" s="13" t="str">
        <f t="shared" si="2"/>
        <v> </v>
      </c>
      <c r="L14" s="13" t="str">
        <f t="shared" si="2"/>
        <v> </v>
      </c>
      <c r="M14" s="12" t="str">
        <f t="shared" si="2"/>
        <v> </v>
      </c>
      <c r="N14" s="14">
        <f>SUM(G14:M14)</f>
        <v>13</v>
      </c>
      <c r="O14" s="28">
        <f>RANK(N14,$N$10:$N$32,0)</f>
        <v>6</v>
      </c>
      <c r="P14" s="31"/>
    </row>
    <row r="15" spans="5:16" ht="26.25" customHeight="1" thickTop="1">
      <c r="E15" s="24">
        <v>31012</v>
      </c>
      <c r="F15" s="3" t="s">
        <v>10</v>
      </c>
      <c r="G15" s="9">
        <v>4</v>
      </c>
      <c r="H15" s="10">
        <v>4</v>
      </c>
      <c r="I15" s="10"/>
      <c r="J15" s="10">
        <v>3</v>
      </c>
      <c r="K15" s="10">
        <v>5</v>
      </c>
      <c r="L15" s="10">
        <v>6</v>
      </c>
      <c r="M15" s="9">
        <v>5</v>
      </c>
      <c r="N15" s="11"/>
      <c r="O15" s="25"/>
      <c r="P15" s="30"/>
    </row>
    <row r="16" spans="5:16" ht="26.25" customHeight="1" thickBot="1">
      <c r="E16" s="27"/>
      <c r="F16" s="4" t="s">
        <v>46</v>
      </c>
      <c r="G16" s="12">
        <f aca="true" t="shared" si="3" ref="G16:M16">IF(G15=1,10,IF(G15=2,7,IF(G15=3,5,IF(G15=4,3,IF(G15=5,2,IF(G15=6,1," "))))))</f>
        <v>3</v>
      </c>
      <c r="H16" s="13">
        <f t="shared" si="3"/>
        <v>3</v>
      </c>
      <c r="I16" s="13" t="str">
        <f t="shared" si="3"/>
        <v> </v>
      </c>
      <c r="J16" s="13">
        <f t="shared" si="3"/>
        <v>5</v>
      </c>
      <c r="K16" s="13">
        <f t="shared" si="3"/>
        <v>2</v>
      </c>
      <c r="L16" s="13">
        <f t="shared" si="3"/>
        <v>1</v>
      </c>
      <c r="M16" s="12">
        <f t="shared" si="3"/>
        <v>2</v>
      </c>
      <c r="N16" s="14">
        <f>SUM(G16:M16)</f>
        <v>16</v>
      </c>
      <c r="O16" s="28">
        <f>RANK(N16,$N$10:$N$32,0)</f>
        <v>5</v>
      </c>
      <c r="P16" s="31"/>
    </row>
    <row r="17" spans="5:16" ht="26.25" customHeight="1" thickTop="1">
      <c r="E17" s="24">
        <v>31021</v>
      </c>
      <c r="F17" s="3" t="s">
        <v>10</v>
      </c>
      <c r="G17" s="9">
        <v>5</v>
      </c>
      <c r="H17" s="10">
        <v>3</v>
      </c>
      <c r="I17" s="10"/>
      <c r="J17" s="10"/>
      <c r="K17" s="10"/>
      <c r="L17" s="10">
        <v>5</v>
      </c>
      <c r="M17" s="9"/>
      <c r="N17" s="11"/>
      <c r="O17" s="25"/>
      <c r="P17" s="30"/>
    </row>
    <row r="18" spans="5:16" ht="26.25" customHeight="1" thickBot="1">
      <c r="E18" s="27"/>
      <c r="F18" s="4" t="s">
        <v>46</v>
      </c>
      <c r="G18" s="12">
        <f aca="true" t="shared" si="4" ref="G18:L18">IF(G17=1,10,IF(G17=2,7,IF(G17=3,5,IF(G17=4,3,IF(G17=5,2,IF(G17=6,1," "))))))</f>
        <v>2</v>
      </c>
      <c r="H18" s="13">
        <f t="shared" si="4"/>
        <v>5</v>
      </c>
      <c r="I18" s="13" t="str">
        <f t="shared" si="4"/>
        <v> </v>
      </c>
      <c r="J18" s="13" t="str">
        <f t="shared" si="4"/>
        <v> </v>
      </c>
      <c r="K18" s="13" t="str">
        <f t="shared" si="4"/>
        <v> </v>
      </c>
      <c r="L18" s="13">
        <f t="shared" si="4"/>
        <v>2</v>
      </c>
      <c r="M18" s="12"/>
      <c r="N18" s="14">
        <f>SUM(G18:M18)</f>
        <v>9</v>
      </c>
      <c r="O18" s="28">
        <f>RANK(N18,$N$10:$N$32,0)</f>
        <v>9</v>
      </c>
      <c r="P18" s="31"/>
    </row>
    <row r="19" spans="5:16" ht="26.25" customHeight="1" thickTop="1">
      <c r="E19" s="24">
        <v>31054</v>
      </c>
      <c r="F19" s="3" t="s">
        <v>10</v>
      </c>
      <c r="G19" s="9">
        <v>6</v>
      </c>
      <c r="H19" s="10">
        <v>1</v>
      </c>
      <c r="I19" s="10">
        <v>4</v>
      </c>
      <c r="J19" s="10"/>
      <c r="K19" s="10">
        <v>3</v>
      </c>
      <c r="L19" s="10">
        <v>3</v>
      </c>
      <c r="M19" s="9"/>
      <c r="N19" s="11"/>
      <c r="O19" s="25"/>
      <c r="P19" s="30"/>
    </row>
    <row r="20" spans="5:16" ht="26.25" customHeight="1" thickBot="1">
      <c r="E20" s="27"/>
      <c r="F20" s="4" t="s">
        <v>46</v>
      </c>
      <c r="G20" s="12">
        <f aca="true" t="shared" si="5" ref="G20:M20">IF(G19=1,10,IF(G19=2,7,IF(G19=3,5,IF(G19=4,3,IF(G19=5,2,IF(G19=6,1," "))))))</f>
        <v>1</v>
      </c>
      <c r="H20" s="13">
        <f t="shared" si="5"/>
        <v>10</v>
      </c>
      <c r="I20" s="13">
        <f t="shared" si="5"/>
        <v>3</v>
      </c>
      <c r="J20" s="13" t="str">
        <f t="shared" si="5"/>
        <v> </v>
      </c>
      <c r="K20" s="13">
        <f t="shared" si="5"/>
        <v>5</v>
      </c>
      <c r="L20" s="13">
        <f t="shared" si="5"/>
        <v>5</v>
      </c>
      <c r="M20" s="12" t="str">
        <f t="shared" si="5"/>
        <v> </v>
      </c>
      <c r="N20" s="14">
        <f>SUM(G20:M20)</f>
        <v>24</v>
      </c>
      <c r="O20" s="28">
        <f>RANK(N20,$N$10:$N$32,0)</f>
        <v>4</v>
      </c>
      <c r="P20" s="29"/>
    </row>
    <row r="21" spans="5:16" ht="26.25" customHeight="1" thickTop="1">
      <c r="E21" s="24">
        <v>28731</v>
      </c>
      <c r="F21" s="3" t="s">
        <v>10</v>
      </c>
      <c r="G21" s="9"/>
      <c r="H21" s="10">
        <v>5</v>
      </c>
      <c r="I21" s="10">
        <v>2</v>
      </c>
      <c r="J21" s="10">
        <v>5</v>
      </c>
      <c r="K21" s="10"/>
      <c r="L21" s="10">
        <v>1</v>
      </c>
      <c r="M21" s="9">
        <v>1</v>
      </c>
      <c r="N21" s="11"/>
      <c r="O21" s="32"/>
      <c r="P21" s="33"/>
    </row>
    <row r="22" spans="5:16" ht="26.25" customHeight="1" thickBot="1">
      <c r="E22" s="27"/>
      <c r="F22" s="4" t="s">
        <v>46</v>
      </c>
      <c r="G22" s="12" t="str">
        <f aca="true" t="shared" si="6" ref="G22:G32">IF(G21=1,10,IF(G21=2,7,IF(G21=3,5,IF(G21=4,3,IF(G21=5,2,IF(G21=6,1," "))))))</f>
        <v> </v>
      </c>
      <c r="H22" s="13">
        <f aca="true" t="shared" si="7" ref="H22:H32">IF(H21=1,10,IF(H21=2,7,IF(H21=3,5,IF(H21=4,3,IF(H21=5,2,IF(H21=6,1," "))))))</f>
        <v>2</v>
      </c>
      <c r="I22" s="13">
        <f aca="true" t="shared" si="8" ref="I22:I32">IF(I21=1,10,IF(I21=2,7,IF(I21=3,5,IF(I21=4,3,IF(I21=5,2,IF(I21=6,1," "))))))</f>
        <v>7</v>
      </c>
      <c r="J22" s="13">
        <f aca="true" t="shared" si="9" ref="J22:J32">IF(J21=1,10,IF(J21=2,7,IF(J21=3,5,IF(J21=4,3,IF(J21=5,2,IF(J21=6,1," "))))))</f>
        <v>2</v>
      </c>
      <c r="K22" s="13" t="str">
        <f aca="true" t="shared" si="10" ref="K22:K32">IF(K21=1,10,IF(K21=2,7,IF(K21=3,5,IF(K21=4,3,IF(K21=5,2,IF(K21=6,1," "))))))</f>
        <v> </v>
      </c>
      <c r="L22" s="13">
        <f aca="true" t="shared" si="11" ref="L22:L32">IF(L21=1,10,IF(L21=2,7,IF(L21=3,5,IF(L21=4,3,IF(L21=5,2,IF(L21=6,1," "))))))</f>
        <v>10</v>
      </c>
      <c r="M22" s="12">
        <f aca="true" t="shared" si="12" ref="M22:M32">IF(M21=1,10,IF(M21=2,7,IF(M21=3,5,IF(M21=4,3,IF(M21=5,2,IF(M21=6,1," "))))))</f>
        <v>10</v>
      </c>
      <c r="N22" s="14">
        <f>SUM(G22:M22)</f>
        <v>31</v>
      </c>
      <c r="O22" s="32">
        <f>RANK(N22,$N$10:$N$32,0)</f>
        <v>2</v>
      </c>
      <c r="P22" s="29"/>
    </row>
    <row r="23" spans="5:16" ht="26.25" customHeight="1" thickTop="1">
      <c r="E23" s="24">
        <v>31148</v>
      </c>
      <c r="F23" s="3" t="s">
        <v>10</v>
      </c>
      <c r="G23" s="9" t="str">
        <f t="shared" si="6"/>
        <v> </v>
      </c>
      <c r="H23" s="10">
        <v>6</v>
      </c>
      <c r="I23" s="10" t="str">
        <f t="shared" si="8"/>
        <v> </v>
      </c>
      <c r="J23" s="10"/>
      <c r="K23" s="10" t="str">
        <f t="shared" si="10"/>
        <v> </v>
      </c>
      <c r="L23" s="10" t="str">
        <f t="shared" si="11"/>
        <v> </v>
      </c>
      <c r="M23" s="9" t="str">
        <f t="shared" si="12"/>
        <v> </v>
      </c>
      <c r="N23" s="11"/>
      <c r="O23" s="25"/>
      <c r="P23" s="30"/>
    </row>
    <row r="24" spans="5:16" ht="26.25" customHeight="1" thickBot="1">
      <c r="E24" s="27"/>
      <c r="F24" s="4" t="s">
        <v>46</v>
      </c>
      <c r="G24" s="12" t="str">
        <f t="shared" si="6"/>
        <v> </v>
      </c>
      <c r="H24" s="13">
        <f t="shared" si="7"/>
        <v>1</v>
      </c>
      <c r="I24" s="13" t="str">
        <f t="shared" si="8"/>
        <v> </v>
      </c>
      <c r="J24" s="13" t="str">
        <f t="shared" si="9"/>
        <v> </v>
      </c>
      <c r="K24" s="13" t="str">
        <f t="shared" si="10"/>
        <v> </v>
      </c>
      <c r="L24" s="13" t="str">
        <f t="shared" si="11"/>
        <v> </v>
      </c>
      <c r="M24" s="12" t="str">
        <f t="shared" si="12"/>
        <v> </v>
      </c>
      <c r="N24" s="14">
        <f>SUM(G24:M24)</f>
        <v>1</v>
      </c>
      <c r="O24" s="28">
        <f>RANK(N24,$N$10:$N$32,0)</f>
        <v>12</v>
      </c>
      <c r="P24" s="31"/>
    </row>
    <row r="25" spans="5:16" ht="26.25" customHeight="1" thickTop="1">
      <c r="E25" s="24">
        <v>31138</v>
      </c>
      <c r="F25" s="3" t="s">
        <v>10</v>
      </c>
      <c r="G25" s="9" t="str">
        <f t="shared" si="6"/>
        <v> </v>
      </c>
      <c r="H25" s="10"/>
      <c r="I25" s="10">
        <v>5</v>
      </c>
      <c r="J25" s="10">
        <v>4</v>
      </c>
      <c r="K25" s="10" t="str">
        <f t="shared" si="10"/>
        <v> </v>
      </c>
      <c r="L25" s="10" t="str">
        <f t="shared" si="11"/>
        <v> </v>
      </c>
      <c r="M25" s="9" t="str">
        <f t="shared" si="12"/>
        <v> </v>
      </c>
      <c r="N25" s="11"/>
      <c r="O25" s="25"/>
      <c r="P25" s="30"/>
    </row>
    <row r="26" spans="5:16" ht="26.25" customHeight="1" thickBot="1">
      <c r="E26" s="27"/>
      <c r="F26" s="4" t="s">
        <v>46</v>
      </c>
      <c r="G26" s="12" t="str">
        <f t="shared" si="6"/>
        <v> </v>
      </c>
      <c r="H26" s="13" t="str">
        <f t="shared" si="7"/>
        <v> </v>
      </c>
      <c r="I26" s="13">
        <f t="shared" si="8"/>
        <v>2</v>
      </c>
      <c r="J26" s="13">
        <f t="shared" si="9"/>
        <v>3</v>
      </c>
      <c r="K26" s="13" t="str">
        <f t="shared" si="10"/>
        <v> </v>
      </c>
      <c r="L26" s="13" t="str">
        <f t="shared" si="11"/>
        <v> </v>
      </c>
      <c r="M26" s="12" t="str">
        <f t="shared" si="12"/>
        <v> </v>
      </c>
      <c r="N26" s="14">
        <f>SUM(G26:M26)</f>
        <v>5</v>
      </c>
      <c r="O26" s="28">
        <f>RANK(N26,$N$10:$N$32,0)</f>
        <v>11</v>
      </c>
      <c r="P26" s="31"/>
    </row>
    <row r="27" spans="5:16" ht="26.25" customHeight="1" thickTop="1">
      <c r="E27" s="24">
        <v>31033</v>
      </c>
      <c r="F27" s="3" t="s">
        <v>10</v>
      </c>
      <c r="G27" s="9" t="str">
        <f t="shared" si="6"/>
        <v> </v>
      </c>
      <c r="H27" s="10" t="str">
        <f t="shared" si="7"/>
        <v> </v>
      </c>
      <c r="I27" s="10"/>
      <c r="J27" s="10">
        <v>6</v>
      </c>
      <c r="K27" s="10">
        <v>2</v>
      </c>
      <c r="L27" s="10" t="str">
        <f t="shared" si="11"/>
        <v> </v>
      </c>
      <c r="M27" s="9">
        <v>4</v>
      </c>
      <c r="N27" s="11"/>
      <c r="O27" s="32"/>
      <c r="P27" s="33"/>
    </row>
    <row r="28" spans="5:16" ht="26.25" customHeight="1" thickBot="1">
      <c r="E28" s="27"/>
      <c r="F28" s="4" t="s">
        <v>46</v>
      </c>
      <c r="G28" s="12" t="str">
        <f t="shared" si="6"/>
        <v> </v>
      </c>
      <c r="H28" s="13" t="str">
        <f t="shared" si="7"/>
        <v> </v>
      </c>
      <c r="I28" s="13" t="str">
        <f t="shared" si="8"/>
        <v> </v>
      </c>
      <c r="J28" s="13">
        <f t="shared" si="9"/>
        <v>1</v>
      </c>
      <c r="K28" s="13">
        <f t="shared" si="10"/>
        <v>7</v>
      </c>
      <c r="L28" s="13" t="str">
        <f t="shared" si="11"/>
        <v> </v>
      </c>
      <c r="M28" s="12">
        <f t="shared" si="12"/>
        <v>3</v>
      </c>
      <c r="N28" s="14">
        <f>SUM(G28:M28)</f>
        <v>11</v>
      </c>
      <c r="O28" s="32">
        <f>RANK(N28,$N$10:$N$32,0)</f>
        <v>7</v>
      </c>
      <c r="P28" s="33"/>
    </row>
    <row r="29" spans="5:16" ht="26.25" customHeight="1" thickTop="1">
      <c r="E29" s="24">
        <v>28710</v>
      </c>
      <c r="F29" s="3" t="s">
        <v>10</v>
      </c>
      <c r="G29" s="9" t="str">
        <f t="shared" si="6"/>
        <v> </v>
      </c>
      <c r="H29" s="10" t="str">
        <f t="shared" si="7"/>
        <v> </v>
      </c>
      <c r="I29" s="10" t="str">
        <f t="shared" si="8"/>
        <v> </v>
      </c>
      <c r="J29" s="10"/>
      <c r="K29" s="10">
        <v>1</v>
      </c>
      <c r="L29" s="10" t="str">
        <f t="shared" si="11"/>
        <v> </v>
      </c>
      <c r="M29" s="9"/>
      <c r="N29" s="11"/>
      <c r="O29" s="25"/>
      <c r="P29" s="30"/>
    </row>
    <row r="30" spans="5:16" ht="26.25" customHeight="1" thickBot="1">
      <c r="E30" s="27"/>
      <c r="F30" s="4" t="s">
        <v>46</v>
      </c>
      <c r="G30" s="12" t="str">
        <f t="shared" si="6"/>
        <v> </v>
      </c>
      <c r="H30" s="13" t="str">
        <f t="shared" si="7"/>
        <v> </v>
      </c>
      <c r="I30" s="13" t="str">
        <f t="shared" si="8"/>
        <v> </v>
      </c>
      <c r="J30" s="13" t="str">
        <f t="shared" si="9"/>
        <v> </v>
      </c>
      <c r="K30" s="13">
        <f t="shared" si="10"/>
        <v>10</v>
      </c>
      <c r="L30" s="13" t="str">
        <f t="shared" si="11"/>
        <v> </v>
      </c>
      <c r="M30" s="12"/>
      <c r="N30" s="14">
        <f>SUM(G30:M30)</f>
        <v>10</v>
      </c>
      <c r="O30" s="28">
        <f>RANK(N30,$N$10:$N$32,0)</f>
        <v>8</v>
      </c>
      <c r="P30" s="31"/>
    </row>
    <row r="31" spans="5:16" ht="26.25" customHeight="1" thickTop="1">
      <c r="E31" s="24">
        <v>30978</v>
      </c>
      <c r="F31" s="3" t="s">
        <v>10</v>
      </c>
      <c r="G31" s="9" t="str">
        <f t="shared" si="6"/>
        <v> </v>
      </c>
      <c r="H31" s="10" t="str">
        <f t="shared" si="7"/>
        <v> </v>
      </c>
      <c r="I31" s="10" t="str">
        <f t="shared" si="8"/>
        <v> </v>
      </c>
      <c r="J31" s="10" t="str">
        <f t="shared" si="9"/>
        <v> </v>
      </c>
      <c r="K31" s="10" t="str">
        <f t="shared" si="10"/>
        <v> </v>
      </c>
      <c r="L31" s="10">
        <v>2</v>
      </c>
      <c r="M31" s="9">
        <v>6</v>
      </c>
      <c r="N31" s="11"/>
      <c r="O31" s="32"/>
      <c r="P31" s="33"/>
    </row>
    <row r="32" spans="5:16" ht="26.25" customHeight="1" thickBot="1">
      <c r="E32" s="34"/>
      <c r="F32" s="35" t="s">
        <v>46</v>
      </c>
      <c r="G32" s="36" t="str">
        <f t="shared" si="6"/>
        <v> </v>
      </c>
      <c r="H32" s="37" t="str">
        <f t="shared" si="7"/>
        <v> </v>
      </c>
      <c r="I32" s="37" t="str">
        <f t="shared" si="8"/>
        <v> </v>
      </c>
      <c r="J32" s="37" t="str">
        <f t="shared" si="9"/>
        <v> </v>
      </c>
      <c r="K32" s="37" t="str">
        <f t="shared" si="10"/>
        <v> </v>
      </c>
      <c r="L32" s="37">
        <f t="shared" si="11"/>
        <v>7</v>
      </c>
      <c r="M32" s="36">
        <f t="shared" si="12"/>
        <v>1</v>
      </c>
      <c r="N32" s="38">
        <f>SUM(G32:M32)</f>
        <v>8</v>
      </c>
      <c r="O32" s="39">
        <f>RANK(N32,$N$10:$N$32,0)</f>
        <v>10</v>
      </c>
      <c r="P32" s="40"/>
    </row>
    <row r="35" spans="6:7" ht="13.5">
      <c r="F35" t="s">
        <v>32</v>
      </c>
      <c r="G35" t="s">
        <v>33</v>
      </c>
    </row>
    <row r="36" spans="6:7" ht="13.5">
      <c r="F36" t="s">
        <v>34</v>
      </c>
      <c r="G36" t="s">
        <v>35</v>
      </c>
    </row>
    <row r="37" spans="6:7" ht="13.5">
      <c r="F37" t="s">
        <v>36</v>
      </c>
      <c r="G37" t="s">
        <v>37</v>
      </c>
    </row>
    <row r="38" spans="6:7" ht="13.5">
      <c r="F38" t="s">
        <v>38</v>
      </c>
      <c r="G38" t="s">
        <v>39</v>
      </c>
    </row>
    <row r="39" spans="6:7" ht="13.5">
      <c r="F39" t="s">
        <v>40</v>
      </c>
      <c r="G39" t="s">
        <v>41</v>
      </c>
    </row>
    <row r="40" spans="6:7" ht="13.5">
      <c r="F40" t="s">
        <v>42</v>
      </c>
      <c r="G40" t="s">
        <v>43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9" r:id="rId1"/>
  <headerFooter alignWithMargins="0">
    <oddHeader>&amp;C&amp;26第59回関東実業団選手権大会　スナイプ級ベストスキッパー賞　&amp;18 2013年6月8，9日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Mitsui &amp; Co.,Ltd. TKCMF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N.Takiguchi</dc:creator>
  <cp:keywords/>
  <dc:description/>
  <cp:lastModifiedBy>Yamamoto,TakashiTKZPCgh</cp:lastModifiedBy>
  <cp:lastPrinted>2013-06-06T05:47:24Z</cp:lastPrinted>
  <dcterms:created xsi:type="dcterms:W3CDTF">2003-10-11T03:08:49Z</dcterms:created>
  <dcterms:modified xsi:type="dcterms:W3CDTF">2013-06-11T04:30:32Z</dcterms:modified>
  <cp:category/>
  <cp:version/>
  <cp:contentType/>
  <cp:contentStatus/>
</cp:coreProperties>
</file>